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utoriales Estudiantes\Talleres Excel\"/>
    </mc:Choice>
  </mc:AlternateContent>
  <bookViews>
    <workbookView xWindow="360" yWindow="105" windowWidth="16395" windowHeight="10170" tabRatio="889"/>
  </bookViews>
  <sheets>
    <sheet name="Promedio estudiantes" sheetId="7" r:id="rId1"/>
    <sheet name="Básico" sheetId="13" r:id="rId2"/>
    <sheet name="Banco" sheetId="12" r:id="rId3"/>
    <sheet name="Películas" sheetId="5" r:id="rId4"/>
    <sheet name="Deportes" sheetId="11" r:id="rId5"/>
    <sheet name="Control de Notas" sheetId="8" r:id="rId6"/>
    <sheet name="Medicamentos" sheetId="10" r:id="rId7"/>
    <sheet name="Ventas del mes" sheetId="9" r:id="rId8"/>
    <sheet name="Vendedores" sheetId="3" r:id="rId9"/>
    <sheet name="Teatro" sheetId="2" r:id="rId10"/>
    <sheet name="Comisionistas" sheetId="1" r:id="rId11"/>
  </sheets>
  <calcPr calcId="152511" concurrentCalc="0"/>
</workbook>
</file>

<file path=xl/calcChain.xml><?xml version="1.0" encoding="utf-8"?>
<calcChain xmlns="http://schemas.openxmlformats.org/spreadsheetml/2006/main">
  <c r="F13" i="13" l="1"/>
  <c r="F12" i="13"/>
  <c r="F11" i="13"/>
  <c r="F10" i="13"/>
  <c r="F9" i="13"/>
  <c r="C16" i="9"/>
  <c r="C15" i="9"/>
  <c r="C14" i="9"/>
  <c r="C13" i="9"/>
  <c r="C12" i="9"/>
  <c r="C11" i="9"/>
  <c r="C10" i="9"/>
  <c r="C9" i="9"/>
  <c r="C8" i="9"/>
  <c r="G6" i="1"/>
  <c r="G7" i="1"/>
  <c r="G8" i="1"/>
  <c r="G9" i="1"/>
  <c r="G10" i="1"/>
  <c r="G11" i="1"/>
  <c r="G12" i="1"/>
  <c r="G13" i="1"/>
  <c r="G14" i="1"/>
  <c r="G15" i="1"/>
  <c r="G16" i="1"/>
  <c r="G5" i="1"/>
  <c r="F6" i="1"/>
  <c r="F7" i="1"/>
  <c r="F8" i="1"/>
  <c r="F9" i="1"/>
  <c r="F10" i="1"/>
  <c r="F11" i="1"/>
  <c r="F12" i="1"/>
  <c r="F13" i="1"/>
  <c r="F14" i="1"/>
  <c r="F15" i="1"/>
  <c r="F16" i="1"/>
  <c r="F5" i="1"/>
</calcChain>
</file>

<file path=xl/sharedStrings.xml><?xml version="1.0" encoding="utf-8"?>
<sst xmlns="http://schemas.openxmlformats.org/spreadsheetml/2006/main" count="405" uniqueCount="278">
  <si>
    <t>Comisionistas</t>
  </si>
  <si>
    <t>Género</t>
  </si>
  <si>
    <t>Enero</t>
  </si>
  <si>
    <t>Febrero</t>
  </si>
  <si>
    <t>Marzo</t>
  </si>
  <si>
    <t>Total</t>
  </si>
  <si>
    <t>Mari Consuelo Reyes</t>
  </si>
  <si>
    <t>Donald Berto Valez</t>
  </si>
  <si>
    <t>Elmo Coso Perez</t>
  </si>
  <si>
    <t>Zoila Reina Gonzalez</t>
  </si>
  <si>
    <t>F</t>
  </si>
  <si>
    <t>M</t>
  </si>
  <si>
    <t>Alberto Cadiscos</t>
  </si>
  <si>
    <t>Estela Gartija</t>
  </si>
  <si>
    <t>Felipe Lotas</t>
  </si>
  <si>
    <t>Francisco Rupto</t>
  </si>
  <si>
    <t>Héctor Tilla</t>
  </si>
  <si>
    <t>Leandro Gado</t>
  </si>
  <si>
    <t>Macías Pajas</t>
  </si>
  <si>
    <t>1. Hallar el total ganado por cada comisionista por los 3 meses.</t>
  </si>
  <si>
    <t>3. Contar la cantidad de comisionistas.</t>
  </si>
  <si>
    <t>4. Contar la cantidad de hombres y mujeres.</t>
  </si>
  <si>
    <t>5. Obtener el promedio de cada mes.</t>
  </si>
  <si>
    <t>6. Obtener el promedio ganado por cada comisionista.</t>
  </si>
  <si>
    <t>7. Calcular la mayor y menor comisión de cada mes.</t>
  </si>
  <si>
    <t>8. Calcular la mayor y menor comisión de cada persona.</t>
  </si>
  <si>
    <t>Elba Cano de Parra</t>
  </si>
  <si>
    <t>9. Sumar las comisiones de enero superiores a 170000$.</t>
  </si>
  <si>
    <t>2. Calcular el total obtenido por los 3 meses.</t>
  </si>
  <si>
    <t>10. Sumar las comisiones de los hombres para el mes de febrero.</t>
  </si>
  <si>
    <t>12. Darle formato a la tabla, no olvidar el signo $ a las cantidades respectivas.</t>
  </si>
  <si>
    <t>11. Sumar las comisiones de las mujeres para el mes de marzo.</t>
  </si>
  <si>
    <t>Máxima com. mensual</t>
  </si>
  <si>
    <t>Mínima com. mensual</t>
  </si>
  <si>
    <t>Promedio Comisionista</t>
  </si>
  <si>
    <t>Máxima com.</t>
  </si>
  <si>
    <t>Mínima com.</t>
  </si>
  <si>
    <t>Promedio Mensual</t>
  </si>
  <si>
    <t>Comisiones superiores a 170000</t>
  </si>
  <si>
    <t>Com. Hombres febrero</t>
  </si>
  <si>
    <t>Com. Mujeres Marzo</t>
  </si>
  <si>
    <t>Cantidad de Hombres</t>
  </si>
  <si>
    <t>Cantidad de Mujeres</t>
  </si>
  <si>
    <t>Total Comisionistas</t>
  </si>
  <si>
    <t>TOTAL</t>
  </si>
  <si>
    <t>Balcón</t>
  </si>
  <si>
    <t>Luneta</t>
  </si>
  <si>
    <t>Platea</t>
  </si>
  <si>
    <t>Recaudación con descuento</t>
  </si>
  <si>
    <t>Recaudación sin descuento</t>
  </si>
  <si>
    <t>Precio</t>
  </si>
  <si>
    <t>Ubicación</t>
  </si>
  <si>
    <t>X</t>
  </si>
  <si>
    <t>BALCÓN</t>
  </si>
  <si>
    <t>LUNETA</t>
  </si>
  <si>
    <t>PLATEA</t>
  </si>
  <si>
    <t>BUTACAS</t>
  </si>
  <si>
    <t>FILA</t>
  </si>
  <si>
    <t>Teatro</t>
  </si>
  <si>
    <t>VENTAS DE LAS SUCURSALES A Y B</t>
  </si>
  <si>
    <t>SUCURSAL</t>
  </si>
  <si>
    <t>VENDEDOR</t>
  </si>
  <si>
    <t>VENTA</t>
  </si>
  <si>
    <t>A</t>
  </si>
  <si>
    <t>Alberto Carlos Huevos</t>
  </si>
  <si>
    <t>B</t>
  </si>
  <si>
    <t>Benito Camela</t>
  </si>
  <si>
    <t>Lola Mento</t>
  </si>
  <si>
    <t>Débora Dora</t>
  </si>
  <si>
    <t>Dolores Fuertes</t>
  </si>
  <si>
    <t>Enrique Cido</t>
  </si>
  <si>
    <t>Carmelo Cotón</t>
  </si>
  <si>
    <t>Aquiles Canto</t>
  </si>
  <si>
    <t>Johnny melaslabo</t>
  </si>
  <si>
    <t>Paco gerlo</t>
  </si>
  <si>
    <t>1. Contar la cantidad de empleados de cada sucursal (Función CONTAR.SI)</t>
  </si>
  <si>
    <t>2. Contar La cantidad total de empleados. Usar la función CONTARA</t>
  </si>
  <si>
    <t>3. Calcular la cantidad total vendida (función SUMA)</t>
  </si>
  <si>
    <t>4. ¿Cuál fue la mayor venta ( función MAX )</t>
  </si>
  <si>
    <t>5. ¿Cuál fue la menor venta ( función MIN )</t>
  </si>
  <si>
    <t>6. Obtener el promedio de ventas de ambas sucursales ( función  PROMEDIO)</t>
  </si>
  <si>
    <r>
      <t>A.</t>
    </r>
    <r>
      <rPr>
        <sz val="7"/>
        <rFont val="Times New Roman"/>
        <family val="1"/>
      </rPr>
      <t xml:space="preserve">    </t>
    </r>
    <r>
      <rPr>
        <sz val="11"/>
        <rFont val="Arial"/>
        <family val="2"/>
      </rPr>
      <t>Resolver los siguientes puntos:</t>
    </r>
  </si>
  <si>
    <t>7. Cuánto vendieron los empleados de la sucursal A, ( función  SUMAR,SI)</t>
  </si>
  <si>
    <r>
      <t>8.</t>
    </r>
    <r>
      <rPr>
        <sz val="7"/>
        <color rgb="FF000000"/>
        <rFont val="Times New Roman"/>
        <family val="1"/>
      </rPr>
      <t>  </t>
    </r>
    <r>
      <rPr>
        <sz val="11"/>
        <color rgb="FF000000"/>
        <rFont val="Calibri"/>
        <family val="2"/>
      </rPr>
      <t>Cuánto vendieron los empleados de la sucursal B.</t>
    </r>
  </si>
  <si>
    <t>Solución:</t>
  </si>
  <si>
    <t>Promedio</t>
  </si>
  <si>
    <t>Ganancia Más Baja</t>
  </si>
  <si>
    <t>Ganancia Más Alta</t>
  </si>
  <si>
    <t>Troy</t>
  </si>
  <si>
    <t>Mission: Impossible III</t>
  </si>
  <si>
    <t>Harry Potter y la Orden del Fenix</t>
  </si>
  <si>
    <t>Harry Potter y  el Cádiz de fuego</t>
  </si>
  <si>
    <t>Pearl Harbor</t>
  </si>
  <si>
    <t>Alexander</t>
  </si>
  <si>
    <t>Poseidon</t>
  </si>
  <si>
    <t>Shrek El Tercero</t>
  </si>
  <si>
    <t>Van Helsing</t>
  </si>
  <si>
    <t>Polar Express, The</t>
  </si>
  <si>
    <t>Terminator 3: Revelión de las Máquinas</t>
  </si>
  <si>
    <t>Mundo Acuático</t>
  </si>
  <si>
    <t>Todo Poderoso</t>
  </si>
  <si>
    <t>Wild Wild West</t>
  </si>
  <si>
    <t>Las crónicas de Narnia</t>
  </si>
  <si>
    <t>Titanic</t>
  </si>
  <si>
    <t>Spider-Man 2</t>
  </si>
  <si>
    <t>Superman Returns</t>
  </si>
  <si>
    <t>King Kong (2005)</t>
  </si>
  <si>
    <t>Spider-Man 3</t>
  </si>
  <si>
    <t>Ganancia</t>
  </si>
  <si>
    <t>Recaudación Mundial ($)</t>
  </si>
  <si>
    <t>Presupuesto (dlr)</t>
  </si>
  <si>
    <t>Película</t>
  </si>
  <si>
    <t>Ubicación más barata</t>
  </si>
  <si>
    <t>Curso Excel Básico</t>
  </si>
  <si>
    <t>Estudiantes</t>
  </si>
  <si>
    <t>Melo, Débora</t>
  </si>
  <si>
    <t>Gartija, Estella</t>
  </si>
  <si>
    <t>Ruga, Celia</t>
  </si>
  <si>
    <t>Meltrozo, Ana Lisa</t>
  </si>
  <si>
    <t>Gajo, Edgar</t>
  </si>
  <si>
    <t>Kado, Elmer</t>
  </si>
  <si>
    <t>Pito, Elsa</t>
  </si>
  <si>
    <t>Nieto, Elvis</t>
  </si>
  <si>
    <t>Evaluación 1</t>
  </si>
  <si>
    <t>Evaluación 2</t>
  </si>
  <si>
    <t>Evaluación 3</t>
  </si>
  <si>
    <t>PROMEDIO</t>
  </si>
  <si>
    <t>Función suma</t>
  </si>
  <si>
    <t>función Promedio</t>
  </si>
  <si>
    <t>Promedio con suma</t>
  </si>
  <si>
    <t>1. Calcular el promedio de los estudiantes referenciados en la tabla de 3 maneras diferentes.</t>
  </si>
  <si>
    <t xml:space="preserve">    Los resultados obtenidos deben ser iguales </t>
  </si>
  <si>
    <t>CALIFICACIONES</t>
  </si>
  <si>
    <t>Solución</t>
  </si>
  <si>
    <t>Promedio por evaluación</t>
  </si>
  <si>
    <t>2. Calcular el promedio por cada evaluación utilizando la función Promedio.</t>
  </si>
  <si>
    <t>3. Mostrar los resultados con sólo 2 decimales.</t>
  </si>
  <si>
    <t>4. Aplicar Formato Condicional para marcar de color verde las notas superiores a 3.</t>
  </si>
  <si>
    <t>5. Darle un color a la etiqueta de la hoja actual.</t>
  </si>
  <si>
    <t>1. Hallar la ganancia para cada película, restando ingreso - gasto.</t>
  </si>
  <si>
    <t>2. Calcular el valor máximo, mínimo y promedio con las funciones respectivas.</t>
  </si>
  <si>
    <t>3. Darle un color a la etiqueta de la hoja actual.</t>
  </si>
  <si>
    <t>9. Darle un color a la etiqueta actual.</t>
  </si>
  <si>
    <t>13. Darle un color a la etiqueta actual.</t>
  </si>
  <si>
    <t>ESTUDIANTE</t>
  </si>
  <si>
    <t>TALLERES</t>
  </si>
  <si>
    <t>EVALUACIONES</t>
  </si>
  <si>
    <t>EXPOSICIONES</t>
  </si>
  <si>
    <t>T1</t>
  </si>
  <si>
    <t>T2</t>
  </si>
  <si>
    <t>T3</t>
  </si>
  <si>
    <t>DEF.</t>
  </si>
  <si>
    <t>EV1</t>
  </si>
  <si>
    <t>EV2</t>
  </si>
  <si>
    <t>EV3</t>
  </si>
  <si>
    <t>EX.1</t>
  </si>
  <si>
    <t>EX.2</t>
  </si>
  <si>
    <t>NOTA FINAL</t>
  </si>
  <si>
    <t>CONTROL DE NOTAS</t>
  </si>
  <si>
    <t>Sor Raimunda</t>
  </si>
  <si>
    <t>Germán Sana</t>
  </si>
  <si>
    <t>Helena Nito</t>
  </si>
  <si>
    <t>Elba Cano</t>
  </si>
  <si>
    <t>Elvis Cochuelo</t>
  </si>
  <si>
    <t>Elvio Lento</t>
  </si>
  <si>
    <t xml:space="preserve">Juancho Talarga </t>
  </si>
  <si>
    <t>NOTA PROMEDIO</t>
  </si>
  <si>
    <t>NOTA MÁXIMA</t>
  </si>
  <si>
    <t>NOTA MÍNIMA</t>
  </si>
  <si>
    <t>SOLUCIÓN:</t>
  </si>
  <si>
    <t>1. La nota definitiva de los TALLERES es el 30% del promedio de las notas T1, T2 y T3.</t>
  </si>
  <si>
    <t>2. La nota definitiva de las EVALUACIONES es el 50% del promedio de las notas EV1, EV2 y EV3.</t>
  </si>
  <si>
    <t>3. La nota definitiva de las EXPOSICIONES es el 20% del promedio de las notas EX1 y EX2.</t>
  </si>
  <si>
    <t>4. La NOTA FINAL es la suma de las definitivas.</t>
  </si>
  <si>
    <t>5. Hallar la nota promedio, máxima y mínima en base a la columna NOTA FINAL</t>
  </si>
  <si>
    <t>6. Colocarle borde a la tabla.</t>
  </si>
  <si>
    <t>7. Las notas deben tener máximo 2 decimales.</t>
  </si>
  <si>
    <t>Cantidad</t>
  </si>
  <si>
    <t>Lapiceros</t>
  </si>
  <si>
    <t>Papel</t>
  </si>
  <si>
    <t>Etiquetas</t>
  </si>
  <si>
    <t>Pegante</t>
  </si>
  <si>
    <t>Productos sin repetir</t>
  </si>
  <si>
    <t>1. Obtener la lista de productos sin reperit a partir de la celda F4.</t>
  </si>
  <si>
    <t>Respuestas:</t>
  </si>
  <si>
    <t>2. Calcular la columna TOTAL.</t>
  </si>
  <si>
    <t>PRODUCTOS</t>
  </si>
  <si>
    <t>CANTIDAD</t>
  </si>
  <si>
    <t>PRECIO</t>
  </si>
  <si>
    <t>Total por producto</t>
  </si>
  <si>
    <t>5. Darle formato de signo de $ a las cantidades corrrespondientes.</t>
  </si>
  <si>
    <t>VENTAS MENSUALES</t>
  </si>
  <si>
    <t>CONSOLIDADO MENSUAL</t>
  </si>
  <si>
    <t>4. Con la función Sumar.si, calcular el total vendido por cada producto, se aconseja no arrastrar la fórmula.</t>
  </si>
  <si>
    <t>Medicamento</t>
  </si>
  <si>
    <t>Categoría</t>
  </si>
  <si>
    <t>Total ($)</t>
  </si>
  <si>
    <t>Bisolvon</t>
  </si>
  <si>
    <t>jarabe</t>
  </si>
  <si>
    <t>Novemina</t>
  </si>
  <si>
    <t>Comprimido</t>
  </si>
  <si>
    <t>Talipectín</t>
  </si>
  <si>
    <t>Vitamina B</t>
  </si>
  <si>
    <t>Inyectable</t>
  </si>
  <si>
    <t>Arbilar</t>
  </si>
  <si>
    <t>Redoxón</t>
  </si>
  <si>
    <t>Insulina</t>
  </si>
  <si>
    <t>Categorías sin repetir</t>
  </si>
  <si>
    <t>Loratadina</t>
  </si>
  <si>
    <t>Ácido Acetilsalicílico</t>
  </si>
  <si>
    <t>Hidróxido De Aluminio</t>
  </si>
  <si>
    <t>Ácido Gadopentético</t>
  </si>
  <si>
    <t>Ioversol</t>
  </si>
  <si>
    <t>Iopromida</t>
  </si>
  <si>
    <t>Iopamidol</t>
  </si>
  <si>
    <t>Iohexol</t>
  </si>
  <si>
    <t>Ácido Iotalámico</t>
  </si>
  <si>
    <t>Ácido Diatrizoico</t>
  </si>
  <si>
    <t>Folinato De Calcio</t>
  </si>
  <si>
    <t>Sevelámero</t>
  </si>
  <si>
    <t>Resinas De Intercambio Catiónico</t>
  </si>
  <si>
    <t>Deferoxamina</t>
  </si>
  <si>
    <t>Acetílcisteína</t>
  </si>
  <si>
    <t>Fisostigmina Salicilato</t>
  </si>
  <si>
    <t>Cloruro De Metiltioninio</t>
  </si>
  <si>
    <t>Naloxona</t>
  </si>
  <si>
    <t>Protamina</t>
  </si>
  <si>
    <t>Nitrato De Sodio</t>
  </si>
  <si>
    <t>Tiosulfato</t>
  </si>
  <si>
    <t>Pralidoxima</t>
  </si>
  <si>
    <t>Edetatos</t>
  </si>
  <si>
    <t>Dexametasona Y Antiinfecciosos</t>
  </si>
  <si>
    <t>Sulfato De Bario</t>
  </si>
  <si>
    <t>Cantidad de medicamentos</t>
  </si>
  <si>
    <t>Total por categoría</t>
  </si>
  <si>
    <t>Futbol</t>
  </si>
  <si>
    <t>Tenis</t>
  </si>
  <si>
    <t>Natación</t>
  </si>
  <si>
    <t>Volley</t>
  </si>
  <si>
    <t>x</t>
  </si>
  <si>
    <t>RESPUESTAS</t>
  </si>
  <si>
    <t>Tabla Actividades</t>
  </si>
  <si>
    <t>Basketball</t>
  </si>
  <si>
    <t>Cód. Estudiante</t>
  </si>
  <si>
    <t>1. Hallar la cantidad de estudiantes inscritos en cada actividad deportiva.</t>
  </si>
  <si>
    <t>Total estudiantes por actividad</t>
  </si>
  <si>
    <t>2. Contar la cantidad de actividades a las que se inscribió un estudiante.</t>
  </si>
  <si>
    <t>Cantidad de actividades por estudiante</t>
  </si>
  <si>
    <t>3. Contar cuantos estudiantes están inscritos en alguna actividad.</t>
  </si>
  <si>
    <t>3. Con la función Sumar.si obtener la cantidad vendida de cada producto, se aconseja no arrastrar la fórmula.</t>
  </si>
  <si>
    <t>Banco Colombiano</t>
  </si>
  <si>
    <t>Depósitos en Caja de Ahorro</t>
  </si>
  <si>
    <t>Sucursal</t>
  </si>
  <si>
    <t>1er cuatrim.</t>
  </si>
  <si>
    <t>2do cuatrim.</t>
  </si>
  <si>
    <t>3er cuatrim.</t>
  </si>
  <si>
    <t>Promedio anual</t>
  </si>
  <si>
    <t>La Paila</t>
  </si>
  <si>
    <t>El Mecedor</t>
  </si>
  <si>
    <t>La Perla</t>
  </si>
  <si>
    <t>El aguacate</t>
  </si>
  <si>
    <t xml:space="preserve">1) Hallar el total de dinero depositado en caja de ahorro en las cuatro sucursales del banco </t>
  </si>
  <si>
    <t>2) Informar en cuantas ocasiones se superaron depósitos de 500000 pesos tomando en cuenta a las cuatro</t>
  </si>
  <si>
    <t>sucursales durante todo el año.</t>
  </si>
  <si>
    <t>3) En una columna calcular los promedios anuales de cada sucursal.</t>
  </si>
  <si>
    <t>Cantidad de Depósitos</t>
  </si>
  <si>
    <t>Depósitos &gt; 500000</t>
  </si>
  <si>
    <t>Meses</t>
  </si>
  <si>
    <t>Canastas Vendidas</t>
  </si>
  <si>
    <t>Venta</t>
  </si>
  <si>
    <t>Costo de Venta</t>
  </si>
  <si>
    <t>Utilidades</t>
  </si>
  <si>
    <t>Abril</t>
  </si>
  <si>
    <t>Mayo</t>
  </si>
  <si>
    <t>Total (suma)</t>
  </si>
  <si>
    <t>Promedio (promedio)</t>
  </si>
  <si>
    <t>Máxima (max)</t>
  </si>
  <si>
    <t>Mínima (min)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</si>
</sst>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[$$-409]#,##0"/>
    <numFmt numFmtId="166" formatCode="_(* #,##0_);_(* \(#,##0\);_(* &quot;-&quot;??_);_(@_)"/>
    <numFmt numFmtId="170" formatCode="_(&quot;$&quot;\ * #,##0_);_(&quot;$&quot;\ * \(#,##0\);_(&quot;$&quot;\ * &quot;-&quot;??_);_(@_)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7"/>
      <name val="Times New Roman"/>
      <family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7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222222"/>
      <name val="Helvetica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rgb="FFFFFFFF"/>
      <name val="Calibri"/>
      <family val="2"/>
    </font>
    <font>
      <b/>
      <i/>
      <sz val="12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2"/>
      <color indexed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rgb="FF000000"/>
      </bottom>
      <diagonal/>
    </border>
    <border>
      <left style="medium">
        <color indexed="64"/>
      </left>
      <right style="thick">
        <color indexed="64"/>
      </right>
      <top style="thick">
        <color rgb="FF000000"/>
      </top>
      <bottom/>
      <diagonal/>
    </border>
    <border>
      <left/>
      <right style="thick">
        <color rgb="FF000000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</cellStyleXfs>
  <cellXfs count="18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1" xfId="0" applyFont="1" applyBorder="1"/>
    <xf numFmtId="0" fontId="6" fillId="0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3" fillId="0" borderId="0" xfId="1"/>
    <xf numFmtId="0" fontId="3" fillId="0" borderId="2" xfId="1" applyBorder="1"/>
    <xf numFmtId="0" fontId="3" fillId="0" borderId="3" xfId="1" applyBorder="1"/>
    <xf numFmtId="0" fontId="7" fillId="0" borderId="4" xfId="1" applyFont="1" applyBorder="1"/>
    <xf numFmtId="0" fontId="8" fillId="0" borderId="5" xfId="1" applyFont="1" applyBorder="1"/>
    <xf numFmtId="0" fontId="8" fillId="0" borderId="0" xfId="1" applyFont="1" applyBorder="1"/>
    <xf numFmtId="0" fontId="8" fillId="0" borderId="6" xfId="1" applyFont="1" applyBorder="1"/>
    <xf numFmtId="0" fontId="8" fillId="0" borderId="0" xfId="1" applyFont="1" applyFill="1" applyBorder="1"/>
    <xf numFmtId="0" fontId="3" fillId="0" borderId="7" xfId="1" applyFont="1" applyBorder="1"/>
    <xf numFmtId="0" fontId="3" fillId="0" borderId="5" xfId="1" applyFont="1" applyBorder="1"/>
    <xf numFmtId="0" fontId="3" fillId="0" borderId="5" xfId="1" applyFont="1" applyBorder="1" applyAlignment="1">
      <alignment horizontal="right"/>
    </xf>
    <xf numFmtId="0" fontId="3" fillId="0" borderId="8" xfId="1" applyFont="1" applyBorder="1"/>
    <xf numFmtId="0" fontId="3" fillId="0" borderId="0" xfId="1" applyFont="1" applyFill="1" applyBorder="1"/>
    <xf numFmtId="0" fontId="3" fillId="0" borderId="2" xfId="1" applyFont="1" applyBorder="1"/>
    <xf numFmtId="0" fontId="3" fillId="0" borderId="2" xfId="1" applyFont="1" applyBorder="1" applyAlignment="1">
      <alignment horizontal="right"/>
    </xf>
    <xf numFmtId="0" fontId="9" fillId="0" borderId="9" xfId="1" applyFont="1" applyBorder="1" applyAlignment="1">
      <alignment horizontal="center" wrapText="1"/>
    </xf>
    <xf numFmtId="0" fontId="9" fillId="0" borderId="9" xfId="1" applyFont="1" applyBorder="1"/>
    <xf numFmtId="0" fontId="9" fillId="0" borderId="10" xfId="1" applyFont="1" applyBorder="1"/>
    <xf numFmtId="0" fontId="10" fillId="2" borderId="11" xfId="1" applyFont="1" applyFill="1" applyBorder="1" applyAlignment="1">
      <alignment horizontal="center"/>
    </xf>
    <xf numFmtId="0" fontId="3" fillId="3" borderId="11" xfId="1" applyFont="1" applyFill="1" applyBorder="1" applyAlignment="1">
      <alignment horizontal="center"/>
    </xf>
    <xf numFmtId="0" fontId="3" fillId="4" borderId="16" xfId="1" applyFont="1" applyFill="1" applyBorder="1" applyAlignment="1">
      <alignment horizontal="center"/>
    </xf>
    <xf numFmtId="0" fontId="3" fillId="0" borderId="17" xfId="1" applyFont="1" applyBorder="1"/>
    <xf numFmtId="0" fontId="3" fillId="0" borderId="5" xfId="1" applyBorder="1"/>
    <xf numFmtId="0" fontId="3" fillId="0" borderId="0" xfId="1" applyBorder="1"/>
    <xf numFmtId="0" fontId="11" fillId="0" borderId="6" xfId="1" applyFont="1" applyBorder="1"/>
    <xf numFmtId="0" fontId="3" fillId="0" borderId="18" xfId="1" applyBorder="1"/>
    <xf numFmtId="0" fontId="3" fillId="0" borderId="19" xfId="1" applyBorder="1"/>
    <xf numFmtId="0" fontId="7" fillId="0" borderId="20" xfId="1" applyFont="1" applyBorder="1"/>
    <xf numFmtId="0" fontId="7" fillId="0" borderId="0" xfId="0" applyFont="1" applyAlignment="1">
      <alignment horizontal="left" vertical="center" indent="4"/>
    </xf>
    <xf numFmtId="0" fontId="8" fillId="0" borderId="0" xfId="0" applyFont="1"/>
    <xf numFmtId="0" fontId="14" fillId="0" borderId="8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14" fillId="0" borderId="2" xfId="0" applyFont="1" applyBorder="1" applyAlignment="1">
      <alignment horizontal="right" vertical="center"/>
    </xf>
    <xf numFmtId="0" fontId="3" fillId="0" borderId="0" xfId="0" applyFont="1"/>
    <xf numFmtId="0" fontId="2" fillId="0" borderId="0" xfId="2"/>
    <xf numFmtId="0" fontId="2" fillId="6" borderId="26" xfId="2" applyFill="1" applyBorder="1"/>
    <xf numFmtId="0" fontId="2" fillId="6" borderId="28" xfId="2" applyFill="1" applyBorder="1"/>
    <xf numFmtId="0" fontId="16" fillId="7" borderId="29" xfId="2" applyFont="1" applyFill="1" applyBorder="1" applyAlignment="1">
      <alignment horizontal="center" vertical="center" wrapText="1"/>
    </xf>
    <xf numFmtId="0" fontId="16" fillId="7" borderId="30" xfId="2" applyFont="1" applyFill="1" applyBorder="1" applyAlignment="1">
      <alignment horizontal="center" vertical="center"/>
    </xf>
    <xf numFmtId="0" fontId="16" fillId="7" borderId="29" xfId="2" applyFont="1" applyFill="1" applyBorder="1" applyAlignment="1">
      <alignment horizontal="center" vertical="center"/>
    </xf>
    <xf numFmtId="0" fontId="3" fillId="0" borderId="0" xfId="1" applyAlignment="1">
      <alignment wrapText="1"/>
    </xf>
    <xf numFmtId="0" fontId="8" fillId="0" borderId="31" xfId="1" applyFont="1" applyBorder="1"/>
    <xf numFmtId="0" fontId="3" fillId="0" borderId="1" xfId="1" applyBorder="1"/>
    <xf numFmtId="0" fontId="8" fillId="0" borderId="32" xfId="1" applyFont="1" applyBorder="1"/>
    <xf numFmtId="0" fontId="3" fillId="0" borderId="0" xfId="0" applyFont="1"/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/>
    <xf numFmtId="0" fontId="19" fillId="0" borderId="1" xfId="0" applyFont="1" applyBorder="1"/>
    <xf numFmtId="0" fontId="3" fillId="0" borderId="1" xfId="0" applyFont="1" applyBorder="1"/>
    <xf numFmtId="0" fontId="11" fillId="0" borderId="0" xfId="0" applyFont="1"/>
    <xf numFmtId="0" fontId="20" fillId="0" borderId="0" xfId="0" applyFont="1"/>
    <xf numFmtId="0" fontId="11" fillId="0" borderId="1" xfId="0" applyFont="1" applyFill="1" applyBorder="1" applyAlignment="1">
      <alignment horizontal="center" wrapText="1"/>
    </xf>
    <xf numFmtId="0" fontId="0" fillId="0" borderId="0" xfId="0" applyBorder="1"/>
    <xf numFmtId="0" fontId="3" fillId="0" borderId="0" xfId="0" applyFont="1" applyFill="1" applyBorder="1"/>
    <xf numFmtId="165" fontId="2" fillId="0" borderId="0" xfId="2" applyNumberFormat="1"/>
    <xf numFmtId="165" fontId="17" fillId="6" borderId="1" xfId="2" applyNumberFormat="1" applyFont="1" applyFill="1" applyBorder="1" applyAlignment="1">
      <alignment horizontal="right"/>
    </xf>
    <xf numFmtId="165" fontId="2" fillId="5" borderId="1" xfId="2" applyNumberFormat="1" applyFill="1" applyBorder="1"/>
    <xf numFmtId="165" fontId="2" fillId="6" borderId="1" xfId="2" applyNumberFormat="1" applyFill="1" applyBorder="1" applyAlignment="1">
      <alignment horizontal="right"/>
    </xf>
    <xf numFmtId="165" fontId="2" fillId="0" borderId="28" xfId="2" applyNumberFormat="1" applyBorder="1"/>
    <xf numFmtId="165" fontId="2" fillId="0" borderId="26" xfId="2" applyNumberFormat="1" applyBorder="1"/>
    <xf numFmtId="0" fontId="1" fillId="0" borderId="0" xfId="2" applyFont="1"/>
    <xf numFmtId="0" fontId="22" fillId="0" borderId="0" xfId="2" applyFont="1" applyAlignment="1">
      <alignment vertical="top"/>
    </xf>
    <xf numFmtId="166" fontId="2" fillId="0" borderId="0" xfId="3" applyNumberFormat="1" applyFont="1" applyBorder="1"/>
    <xf numFmtId="166" fontId="2" fillId="0" borderId="28" xfId="3" applyNumberFormat="1" applyFont="1" applyBorder="1" applyAlignment="1">
      <alignment horizontal="right"/>
    </xf>
    <xf numFmtId="166" fontId="2" fillId="0" borderId="27" xfId="3" applyNumberFormat="1" applyFont="1" applyBorder="1"/>
    <xf numFmtId="166" fontId="2" fillId="0" borderId="26" xfId="3" applyNumberFormat="1" applyFont="1" applyBorder="1" applyAlignment="1">
      <alignment horizontal="right"/>
    </xf>
    <xf numFmtId="0" fontId="11" fillId="0" borderId="0" xfId="1" applyFont="1"/>
    <xf numFmtId="0" fontId="16" fillId="0" borderId="0" xfId="2" applyFont="1"/>
    <xf numFmtId="0" fontId="16" fillId="0" borderId="0" xfId="2" applyFont="1" applyAlignment="1">
      <alignment horizontal="center" vertical="center"/>
    </xf>
    <xf numFmtId="0" fontId="16" fillId="9" borderId="0" xfId="2" applyFont="1" applyFill="1" applyAlignment="1">
      <alignment horizontal="center" vertical="center"/>
    </xf>
    <xf numFmtId="2" fontId="2" fillId="9" borderId="0" xfId="2" applyNumberFormat="1" applyFill="1"/>
    <xf numFmtId="2" fontId="2" fillId="8" borderId="0" xfId="2" applyNumberFormat="1" applyFill="1"/>
    <xf numFmtId="2" fontId="2" fillId="0" borderId="0" xfId="2" applyNumberFormat="1" applyFill="1"/>
    <xf numFmtId="2" fontId="2" fillId="8" borderId="1" xfId="2" applyNumberFormat="1" applyFill="1" applyBorder="1"/>
    <xf numFmtId="0" fontId="1" fillId="0" borderId="0" xfId="2" applyFont="1" applyBorder="1" applyAlignment="1">
      <alignment horizontal="left"/>
    </xf>
    <xf numFmtId="2" fontId="2" fillId="0" borderId="0" xfId="2" applyNumberFormat="1" applyFill="1" applyBorder="1"/>
    <xf numFmtId="0" fontId="0" fillId="0" borderId="0" xfId="0" applyNumberFormat="1"/>
    <xf numFmtId="0" fontId="0" fillId="0" borderId="0" xfId="4" applyNumberFormat="1" applyFont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/>
    <xf numFmtId="0" fontId="0" fillId="0" borderId="0" xfId="0"/>
    <xf numFmtId="0" fontId="3" fillId="0" borderId="0" xfId="0" applyFont="1"/>
    <xf numFmtId="0" fontId="24" fillId="10" borderId="0" xfId="0" applyFont="1" applyFill="1" applyAlignment="1">
      <alignment horizontal="center" vertical="center"/>
    </xf>
    <xf numFmtId="0" fontId="24" fillId="10" borderId="0" xfId="0" applyFont="1" applyFill="1" applyAlignment="1">
      <alignment horizontal="center" vertical="center" wrapText="1"/>
    </xf>
    <xf numFmtId="0" fontId="0" fillId="0" borderId="0" xfId="0" applyFont="1"/>
    <xf numFmtId="0" fontId="0" fillId="0" borderId="0" xfId="0" applyNumberFormat="1" applyFont="1"/>
    <xf numFmtId="0" fontId="3" fillId="0" borderId="0" xfId="0" applyNumberFormat="1" applyFont="1"/>
    <xf numFmtId="0" fontId="0" fillId="0" borderId="0" xfId="4" applyNumberFormat="1" applyFont="1" applyAlignment="1">
      <alignment vertical="center"/>
    </xf>
    <xf numFmtId="0" fontId="3" fillId="0" borderId="1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27" fillId="0" borderId="1" xfId="0" applyFont="1" applyBorder="1" applyAlignment="1">
      <alignment horizontal="center" wrapText="1"/>
    </xf>
    <xf numFmtId="0" fontId="25" fillId="0" borderId="1" xfId="0" applyFont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" fillId="0" borderId="0" xfId="2" applyBorder="1"/>
    <xf numFmtId="0" fontId="7" fillId="0" borderId="0" xfId="2" applyFont="1" applyBorder="1"/>
    <xf numFmtId="0" fontId="4" fillId="12" borderId="1" xfId="2" applyFont="1" applyFill="1" applyBorder="1" applyAlignment="1">
      <alignment horizontal="center" vertical="center" wrapText="1"/>
    </xf>
    <xf numFmtId="0" fontId="4" fillId="12" borderId="1" xfId="2" applyFont="1" applyFill="1" applyBorder="1"/>
    <xf numFmtId="0" fontId="7" fillId="0" borderId="1" xfId="2" applyFont="1" applyFill="1" applyBorder="1"/>
    <xf numFmtId="3" fontId="7" fillId="0" borderId="1" xfId="2" applyNumberFormat="1" applyFont="1" applyBorder="1"/>
    <xf numFmtId="3" fontId="7" fillId="0" borderId="0" xfId="2" applyNumberFormat="1" applyFont="1" applyBorder="1"/>
    <xf numFmtId="0" fontId="7" fillId="0" borderId="0" xfId="2" applyFont="1" applyBorder="1" applyAlignment="1">
      <alignment horizontal="left"/>
    </xf>
    <xf numFmtId="0" fontId="11" fillId="12" borderId="1" xfId="2" applyFont="1" applyFill="1" applyBorder="1"/>
    <xf numFmtId="0" fontId="11" fillId="12" borderId="33" xfId="2" applyFont="1" applyFill="1" applyBorder="1"/>
    <xf numFmtId="0" fontId="2" fillId="0" borderId="1" xfId="2" applyBorder="1"/>
    <xf numFmtId="0" fontId="29" fillId="12" borderId="1" xfId="2" applyFont="1" applyFill="1" applyBorder="1" applyAlignment="1">
      <alignment horizontal="center" vertical="center" wrapText="1"/>
    </xf>
    <xf numFmtId="0" fontId="7" fillId="0" borderId="1" xfId="2" applyFont="1" applyBorder="1"/>
    <xf numFmtId="0" fontId="6" fillId="12" borderId="1" xfId="2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7" fillId="0" borderId="0" xfId="2" applyFont="1" applyBorder="1" applyAlignment="1">
      <alignment horizontal="left" wrapText="1"/>
    </xf>
    <xf numFmtId="0" fontId="20" fillId="11" borderId="1" xfId="2" applyFont="1" applyFill="1" applyBorder="1" applyAlignment="1">
      <alignment horizontal="center"/>
    </xf>
    <xf numFmtId="0" fontId="30" fillId="11" borderId="1" xfId="2" applyFont="1" applyFill="1" applyBorder="1" applyAlignment="1">
      <alignment horizontal="center" vertical="center" wrapText="1"/>
    </xf>
    <xf numFmtId="0" fontId="26" fillId="0" borderId="27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16" fillId="0" borderId="0" xfId="2" applyFont="1" applyAlignment="1">
      <alignment horizontal="center" vertical="center" wrapText="1"/>
    </xf>
    <xf numFmtId="0" fontId="23" fillId="0" borderId="0" xfId="2" applyFont="1" applyAlignment="1">
      <alignment horizontal="center"/>
    </xf>
    <xf numFmtId="0" fontId="1" fillId="0" borderId="1" xfId="2" applyFont="1" applyBorder="1" applyAlignment="1">
      <alignment horizontal="left"/>
    </xf>
    <xf numFmtId="0" fontId="16" fillId="0" borderId="0" xfId="2" applyFont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4" fillId="0" borderId="0" xfId="0" applyFont="1" applyAlignment="1">
      <alignment vertical="center"/>
    </xf>
    <xf numFmtId="0" fontId="3" fillId="0" borderId="0" xfId="0" applyFont="1"/>
    <xf numFmtId="0" fontId="0" fillId="0" borderId="0" xfId="0"/>
    <xf numFmtId="0" fontId="14" fillId="0" borderId="0" xfId="0" applyFont="1" applyAlignment="1">
      <alignment horizontal="left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3" fillId="4" borderId="22" xfId="1" applyFont="1" applyFill="1" applyBorder="1" applyAlignment="1">
      <alignment vertical="center"/>
    </xf>
    <xf numFmtId="0" fontId="3" fillId="4" borderId="12" xfId="1" applyFont="1" applyFill="1" applyBorder="1" applyAlignment="1">
      <alignment vertical="center"/>
    </xf>
    <xf numFmtId="0" fontId="3" fillId="4" borderId="21" xfId="1" applyFont="1" applyFill="1" applyBorder="1" applyAlignment="1">
      <alignment vertical="center"/>
    </xf>
    <xf numFmtId="0" fontId="3" fillId="4" borderId="15" xfId="1" applyFont="1" applyFill="1" applyBorder="1" applyAlignment="1">
      <alignment horizontal="center"/>
    </xf>
    <xf numFmtId="0" fontId="3" fillId="4" borderId="14" xfId="1" applyFont="1" applyFill="1" applyBorder="1" applyAlignment="1">
      <alignment horizontal="center"/>
    </xf>
    <xf numFmtId="0" fontId="3" fillId="4" borderId="23" xfId="1" applyFont="1" applyFill="1" applyBorder="1" applyAlignment="1">
      <alignment horizontal="center"/>
    </xf>
    <xf numFmtId="0" fontId="3" fillId="4" borderId="13" xfId="1" applyFont="1" applyFill="1" applyBorder="1" applyAlignment="1">
      <alignment vertical="center"/>
    </xf>
    <xf numFmtId="170" fontId="0" fillId="0" borderId="0" xfId="4" applyNumberFormat="1" applyFont="1"/>
    <xf numFmtId="0" fontId="3" fillId="0" borderId="1" xfId="4" applyNumberFormat="1" applyFont="1" applyBorder="1"/>
    <xf numFmtId="3" fontId="27" fillId="14" borderId="1" xfId="1" applyNumberFormat="1" applyFont="1" applyFill="1" applyBorder="1"/>
    <xf numFmtId="170" fontId="27" fillId="14" borderId="1" xfId="4" applyNumberFormat="1" applyFont="1" applyFill="1" applyBorder="1"/>
    <xf numFmtId="3" fontId="27" fillId="15" borderId="1" xfId="1" applyNumberFormat="1" applyFont="1" applyFill="1" applyBorder="1"/>
    <xf numFmtId="170" fontId="27" fillId="15" borderId="1" xfId="4" applyNumberFormat="1" applyFont="1" applyFill="1" applyBorder="1"/>
    <xf numFmtId="3" fontId="27" fillId="16" borderId="1" xfId="1" applyNumberFormat="1" applyFont="1" applyFill="1" applyBorder="1"/>
    <xf numFmtId="170" fontId="27" fillId="16" borderId="1" xfId="4" applyNumberFormat="1" applyFont="1" applyFill="1" applyBorder="1"/>
    <xf numFmtId="0" fontId="4" fillId="0" borderId="34" xfId="1" applyFont="1" applyBorder="1"/>
    <xf numFmtId="0" fontId="3" fillId="0" borderId="35" xfId="4" applyNumberFormat="1" applyFont="1" applyBorder="1"/>
    <xf numFmtId="0" fontId="4" fillId="15" borderId="34" xfId="1" applyFont="1" applyFill="1" applyBorder="1"/>
    <xf numFmtId="170" fontId="27" fillId="15" borderId="35" xfId="4" applyNumberFormat="1" applyFont="1" applyFill="1" applyBorder="1"/>
    <xf numFmtId="0" fontId="4" fillId="16" borderId="34" xfId="1" applyFont="1" applyFill="1" applyBorder="1"/>
    <xf numFmtId="170" fontId="27" fillId="16" borderId="35" xfId="4" applyNumberFormat="1" applyFont="1" applyFill="1" applyBorder="1"/>
    <xf numFmtId="0" fontId="4" fillId="14" borderId="34" xfId="1" applyFont="1" applyFill="1" applyBorder="1"/>
    <xf numFmtId="170" fontId="27" fillId="14" borderId="35" xfId="4" applyNumberFormat="1" applyFont="1" applyFill="1" applyBorder="1"/>
    <xf numFmtId="0" fontId="4" fillId="13" borderId="36" xfId="1" applyFont="1" applyFill="1" applyBorder="1"/>
    <xf numFmtId="3" fontId="27" fillId="13" borderId="37" xfId="1" applyNumberFormat="1" applyFont="1" applyFill="1" applyBorder="1"/>
    <xf numFmtId="170" fontId="27" fillId="13" borderId="37" xfId="4" applyNumberFormat="1" applyFont="1" applyFill="1" applyBorder="1"/>
    <xf numFmtId="170" fontId="27" fillId="13" borderId="38" xfId="4" applyNumberFormat="1" applyFont="1" applyFill="1" applyBorder="1"/>
    <xf numFmtId="0" fontId="4" fillId="0" borderId="39" xfId="1" applyFont="1" applyBorder="1"/>
    <xf numFmtId="0" fontId="3" fillId="0" borderId="26" xfId="4" applyNumberFormat="1" applyFont="1" applyBorder="1"/>
    <xf numFmtId="0" fontId="3" fillId="0" borderId="40" xfId="4" applyNumberFormat="1" applyFont="1" applyBorder="1"/>
    <xf numFmtId="0" fontId="4" fillId="0" borderId="41" xfId="1" applyFont="1" applyBorder="1" applyAlignment="1">
      <alignment horizontal="center" vertical="center"/>
    </xf>
    <xf numFmtId="0" fontId="5" fillId="0" borderId="42" xfId="1" applyFont="1" applyBorder="1" applyAlignment="1">
      <alignment horizontal="center" vertical="center" wrapText="1"/>
    </xf>
    <xf numFmtId="170" fontId="5" fillId="0" borderId="42" xfId="4" applyNumberFormat="1" applyFont="1" applyBorder="1" applyAlignment="1">
      <alignment horizontal="center" vertical="center"/>
    </xf>
    <xf numFmtId="170" fontId="5" fillId="0" borderId="42" xfId="4" applyNumberFormat="1" applyFont="1" applyBorder="1" applyAlignment="1">
      <alignment horizontal="center" vertical="center" wrapText="1"/>
    </xf>
    <xf numFmtId="170" fontId="5" fillId="0" borderId="43" xfId="4" applyNumberFormat="1" applyFont="1" applyBorder="1" applyAlignment="1">
      <alignment horizontal="center" vertical="center"/>
    </xf>
  </cellXfs>
  <cellStyles count="5">
    <cellStyle name="Millares" xfId="3" builtinId="3"/>
    <cellStyle name="Moneda" xfId="4" builtinId="4"/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png"/><Relationship Id="rId1" Type="http://schemas.openxmlformats.org/officeDocument/2006/relationships/image" Target="../media/image10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</xdr:colOff>
      <xdr:row>5</xdr:row>
      <xdr:rowOff>314325</xdr:rowOff>
    </xdr:from>
    <xdr:to>
      <xdr:col>4</xdr:col>
      <xdr:colOff>933336</xdr:colOff>
      <xdr:row>5</xdr:row>
      <xdr:rowOff>495277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76625" y="1162050"/>
          <a:ext cx="914286" cy="180952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5</xdr:row>
      <xdr:rowOff>323850</xdr:rowOff>
    </xdr:from>
    <xdr:to>
      <xdr:col>5</xdr:col>
      <xdr:colOff>1019051</xdr:colOff>
      <xdr:row>5</xdr:row>
      <xdr:rowOff>495279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57700" y="1171575"/>
          <a:ext cx="990476" cy="171429"/>
        </a:xfrm>
        <a:prstGeom prst="rect">
          <a:avLst/>
        </a:prstGeom>
      </xdr:spPr>
    </xdr:pic>
    <xdr:clientData/>
  </xdr:twoCellAnchor>
  <xdr:twoCellAnchor editAs="oneCell">
    <xdr:from>
      <xdr:col>6</xdr:col>
      <xdr:colOff>9525</xdr:colOff>
      <xdr:row>5</xdr:row>
      <xdr:rowOff>333375</xdr:rowOff>
    </xdr:from>
    <xdr:to>
      <xdr:col>7</xdr:col>
      <xdr:colOff>199874</xdr:colOff>
      <xdr:row>5</xdr:row>
      <xdr:rowOff>476232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486400" y="1181100"/>
          <a:ext cx="1209524" cy="142857"/>
        </a:xfrm>
        <a:prstGeom prst="rect">
          <a:avLst/>
        </a:prstGeom>
      </xdr:spPr>
    </xdr:pic>
    <xdr:clientData/>
  </xdr:twoCellAnchor>
  <xdr:twoCellAnchor editAs="oneCell">
    <xdr:from>
      <xdr:col>8</xdr:col>
      <xdr:colOff>9524</xdr:colOff>
      <xdr:row>4</xdr:row>
      <xdr:rowOff>31094</xdr:rowOff>
    </xdr:from>
    <xdr:to>
      <xdr:col>16</xdr:col>
      <xdr:colOff>142037</xdr:colOff>
      <xdr:row>13</xdr:row>
      <xdr:rowOff>133088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267574" y="812144"/>
          <a:ext cx="6228513" cy="1940319"/>
        </a:xfrm>
        <a:prstGeom prst="rect">
          <a:avLst/>
        </a:prstGeom>
      </xdr:spPr>
    </xdr:pic>
    <xdr:clientData/>
  </xdr:twoCellAnchor>
  <xdr:twoCellAnchor editAs="oneCell">
    <xdr:from>
      <xdr:col>4</xdr:col>
      <xdr:colOff>19050</xdr:colOff>
      <xdr:row>5</xdr:row>
      <xdr:rowOff>314325</xdr:rowOff>
    </xdr:from>
    <xdr:to>
      <xdr:col>4</xdr:col>
      <xdr:colOff>933336</xdr:colOff>
      <xdr:row>5</xdr:row>
      <xdr:rowOff>495277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76625" y="1162050"/>
          <a:ext cx="914286" cy="180952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5</xdr:row>
      <xdr:rowOff>323850</xdr:rowOff>
    </xdr:from>
    <xdr:to>
      <xdr:col>5</xdr:col>
      <xdr:colOff>1019051</xdr:colOff>
      <xdr:row>5</xdr:row>
      <xdr:rowOff>495279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57700" y="1171575"/>
          <a:ext cx="990476" cy="171429"/>
        </a:xfrm>
        <a:prstGeom prst="rect">
          <a:avLst/>
        </a:prstGeom>
      </xdr:spPr>
    </xdr:pic>
    <xdr:clientData/>
  </xdr:twoCellAnchor>
  <xdr:twoCellAnchor editAs="oneCell">
    <xdr:from>
      <xdr:col>6</xdr:col>
      <xdr:colOff>9525</xdr:colOff>
      <xdr:row>5</xdr:row>
      <xdr:rowOff>333375</xdr:rowOff>
    </xdr:from>
    <xdr:to>
      <xdr:col>7</xdr:col>
      <xdr:colOff>199874</xdr:colOff>
      <xdr:row>5</xdr:row>
      <xdr:rowOff>476232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486400" y="1181100"/>
          <a:ext cx="1209524" cy="142857"/>
        </a:xfrm>
        <a:prstGeom prst="rect">
          <a:avLst/>
        </a:prstGeom>
      </xdr:spPr>
    </xdr:pic>
    <xdr:clientData/>
  </xdr:twoCellAnchor>
  <xdr:twoCellAnchor editAs="oneCell">
    <xdr:from>
      <xdr:col>7</xdr:col>
      <xdr:colOff>723899</xdr:colOff>
      <xdr:row>13</xdr:row>
      <xdr:rowOff>136593</xdr:rowOff>
    </xdr:from>
    <xdr:to>
      <xdr:col>12</xdr:col>
      <xdr:colOff>209112</xdr:colOff>
      <xdr:row>15</xdr:row>
      <xdr:rowOff>190450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219949" y="2755968"/>
          <a:ext cx="3295213" cy="37770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16</xdr:row>
      <xdr:rowOff>80212</xdr:rowOff>
    </xdr:from>
    <xdr:to>
      <xdr:col>5</xdr:col>
      <xdr:colOff>1022684</xdr:colOff>
      <xdr:row>24</xdr:row>
      <xdr:rowOff>160420</xdr:rowOff>
    </xdr:to>
    <xdr:sp macro="" textlink="">
      <xdr:nvSpPr>
        <xdr:cNvPr id="10" name="2 Rectángulo redondeado"/>
        <xdr:cNvSpPr/>
      </xdr:nvSpPr>
      <xdr:spPr>
        <a:xfrm>
          <a:off x="0" y="3388896"/>
          <a:ext cx="5454316" cy="1363577"/>
        </a:xfrm>
        <a:prstGeom prst="roundRect">
          <a:avLst>
            <a:gd name="adj" fmla="val 12471"/>
          </a:avLst>
        </a:prstGeom>
        <a:solidFill>
          <a:schemeClr val="accent4">
            <a:lumMod val="7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lang="es-CO" sz="12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1. Calcular el promedio de los estudiantes referenciados en la tabla de 3 maneras diferentes.</a:t>
          </a:r>
          <a:r>
            <a:rPr lang="es-CO" sz="1200"/>
            <a:t> </a:t>
          </a:r>
          <a:r>
            <a:rPr lang="es-CO" sz="12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   Los resultados obtenidos deben ser iguales </a:t>
          </a:r>
          <a:r>
            <a:rPr lang="es-CO" sz="1200"/>
            <a:t> </a:t>
          </a:r>
        </a:p>
        <a:p>
          <a:pPr algn="l"/>
          <a:r>
            <a:rPr lang="es-CO" sz="12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 Calcular el promedio por cada evaluación utilizando la función Promedio.</a:t>
          </a:r>
          <a:r>
            <a:rPr lang="es-CO" sz="1200"/>
            <a:t> </a:t>
          </a:r>
        </a:p>
        <a:p>
          <a:pPr algn="l"/>
          <a:r>
            <a:rPr lang="es-CO" sz="12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 Mostrar los resultados con sólo 2 decimales.</a:t>
          </a:r>
        </a:p>
        <a:p>
          <a:pPr algn="l"/>
          <a:r>
            <a:rPr lang="es-CO" sz="12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 Aplicar Formato Condicional para marcar de color verde las notas superiores a 3.</a:t>
          </a:r>
          <a:r>
            <a:rPr lang="es-CO" sz="1200"/>
            <a:t> </a:t>
          </a:r>
        </a:p>
        <a:p>
          <a:pPr algn="l"/>
          <a:r>
            <a:rPr lang="es-CO" sz="12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 Darle un color a la etiqueta de la hoja actual.</a:t>
          </a:r>
          <a:r>
            <a:rPr lang="es-CO" sz="1200"/>
            <a:t> </a:t>
          </a:r>
          <a:endParaRPr lang="es-ES" sz="1200" b="1" baseline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6</xdr:col>
      <xdr:colOff>70184</xdr:colOff>
      <xdr:row>17</xdr:row>
      <xdr:rowOff>0</xdr:rowOff>
    </xdr:from>
    <xdr:to>
      <xdr:col>7</xdr:col>
      <xdr:colOff>47028</xdr:colOff>
      <xdr:row>23</xdr:row>
      <xdr:rowOff>100262</xdr:rowOff>
    </xdr:to>
    <xdr:pic>
      <xdr:nvPicPr>
        <xdr:cNvPr id="1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4579" y="3469105"/>
          <a:ext cx="999528" cy="10627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295274</xdr:colOff>
      <xdr:row>0</xdr:row>
      <xdr:rowOff>152400</xdr:rowOff>
    </xdr:from>
    <xdr:to>
      <xdr:col>6</xdr:col>
      <xdr:colOff>114300</xdr:colOff>
      <xdr:row>6</xdr:row>
      <xdr:rowOff>38099</xdr:rowOff>
    </xdr:to>
    <xdr:sp macro="" textlink="">
      <xdr:nvSpPr>
        <xdr:cNvPr id="2" name="2 Rectángulo redondeado"/>
        <xdr:cNvSpPr/>
      </xdr:nvSpPr>
      <xdr:spPr>
        <a:xfrm>
          <a:off x="1057274" y="152400"/>
          <a:ext cx="4038601" cy="857249"/>
        </a:xfrm>
        <a:prstGeom prst="roundRect">
          <a:avLst>
            <a:gd name="adj" fmla="val 12471"/>
          </a:avLst>
        </a:prstGeom>
        <a:ln>
          <a:solidFill>
            <a:schemeClr val="bg1">
              <a:lumMod val="85000"/>
            </a:schemeClr>
          </a:solidFill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lang="es-ES" sz="1100" b="1">
              <a:solidFill>
                <a:schemeClr val="bg1"/>
              </a:solidFill>
            </a:rPr>
            <a:t>Usando las funciones Básicas:</a:t>
          </a:r>
        </a:p>
        <a:p>
          <a:pPr lvl="1" algn="l"/>
          <a:r>
            <a:rPr lang="es-ES" sz="1100" b="1" baseline="0">
              <a:solidFill>
                <a:schemeClr val="bg1"/>
              </a:solidFill>
            </a:rPr>
            <a:t>Obtenga las el resultado para cada una de las funciones.</a:t>
          </a:r>
        </a:p>
        <a:p>
          <a:pPr lvl="1" algn="l"/>
          <a:r>
            <a:rPr lang="es-ES" sz="1100" b="1" baseline="0">
              <a:solidFill>
                <a:schemeClr val="bg1"/>
              </a:solidFill>
            </a:rPr>
            <a:t>Aplique el formato que considere conveniente.</a:t>
          </a:r>
        </a:p>
      </xdr:txBody>
    </xdr:sp>
    <xdr:clientData/>
  </xdr:twoCellAnchor>
  <xdr:twoCellAnchor editAs="oneCell">
    <xdr:from>
      <xdr:col>0</xdr:col>
      <xdr:colOff>133350</xdr:colOff>
      <xdr:row>0</xdr:row>
      <xdr:rowOff>123825</xdr:rowOff>
    </xdr:from>
    <xdr:to>
      <xdr:col>1</xdr:col>
      <xdr:colOff>123825</xdr:colOff>
      <xdr:row>5</xdr:row>
      <xdr:rowOff>114300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23825"/>
          <a:ext cx="7524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338667</xdr:colOff>
      <xdr:row>5</xdr:row>
      <xdr:rowOff>344713</xdr:rowOff>
    </xdr:from>
    <xdr:to>
      <xdr:col>15</xdr:col>
      <xdr:colOff>84469</xdr:colOff>
      <xdr:row>28</xdr:row>
      <xdr:rowOff>10582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78750" y="535213"/>
          <a:ext cx="5376136" cy="423786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24</xdr:row>
      <xdr:rowOff>0</xdr:rowOff>
    </xdr:from>
    <xdr:to>
      <xdr:col>12</xdr:col>
      <xdr:colOff>229103</xdr:colOff>
      <xdr:row>38</xdr:row>
      <xdr:rowOff>133000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509211"/>
          <a:ext cx="8009524" cy="280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257175</xdr:colOff>
      <xdr:row>0</xdr:row>
      <xdr:rowOff>161925</xdr:rowOff>
    </xdr:from>
    <xdr:to>
      <xdr:col>11</xdr:col>
      <xdr:colOff>600075</xdr:colOff>
      <xdr:row>11</xdr:row>
      <xdr:rowOff>28575</xdr:rowOff>
    </xdr:to>
    <xdr:sp macro="" textlink="">
      <xdr:nvSpPr>
        <xdr:cNvPr id="2" name="CuadroTexto 1"/>
        <xdr:cNvSpPr txBox="1"/>
      </xdr:nvSpPr>
      <xdr:spPr>
        <a:xfrm>
          <a:off x="6934200" y="161925"/>
          <a:ext cx="3390900" cy="1809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1. Copiar en la columna</a:t>
          </a:r>
          <a:r>
            <a:rPr lang="es-CO" sz="1100" baseline="0"/>
            <a:t> E las categorías sin repetir.</a:t>
          </a:r>
        </a:p>
        <a:p>
          <a:r>
            <a:rPr lang="es-CO" sz="1100" baseline="0"/>
            <a:t>2. Hallar cuantos medicamentos pertenencen a cada categoría. (Contar.si).</a:t>
          </a:r>
        </a:p>
        <a:p>
          <a:r>
            <a:rPr lang="es-CO" sz="1100" baseline="0"/>
            <a:t>3. Calcular cuanto suman los medicamentos en cada categoría. (Sumar.si).</a:t>
          </a:r>
        </a:p>
        <a:p>
          <a:r>
            <a:rPr lang="es-CO" sz="1100" baseline="0"/>
            <a:t>4. ¿Cuánto vale el medicamento más barato? (Min).</a:t>
          </a:r>
        </a:p>
        <a:p>
          <a:r>
            <a:rPr lang="es-CO" sz="1100" baseline="0"/>
            <a:t>5. ¿Cánto vale el medicamento más caro? (Max).</a:t>
          </a:r>
        </a:p>
        <a:p>
          <a:r>
            <a:rPr lang="es-CO" sz="1100" baseline="0"/>
            <a:t>6. Hallar el promedio de la columna total. (Promedio).</a:t>
          </a:r>
        </a:p>
        <a:p>
          <a:r>
            <a:rPr lang="es-CO" sz="1100" baseline="0"/>
            <a:t>7. Calcular el valor total de la columna C. (Suma).</a:t>
          </a:r>
        </a:p>
        <a:p>
          <a:r>
            <a:rPr lang="es-CO" sz="1100" baseline="0"/>
            <a:t>8. Dar formato a la tabla. $</a:t>
          </a:r>
        </a:p>
        <a:p>
          <a:endParaRPr lang="es-CO" sz="1100" baseline="0"/>
        </a:p>
        <a:p>
          <a:endParaRPr lang="es-CO" sz="1100"/>
        </a:p>
      </xdr:txBody>
    </xdr:sp>
    <xdr:clientData/>
  </xdr:twoCellAnchor>
  <xdr:twoCellAnchor editAs="oneCell">
    <xdr:from>
      <xdr:col>7</xdr:col>
      <xdr:colOff>742950</xdr:colOff>
      <xdr:row>13</xdr:row>
      <xdr:rowOff>9525</xdr:rowOff>
    </xdr:from>
    <xdr:to>
      <xdr:col>11</xdr:col>
      <xdr:colOff>38100</xdr:colOff>
      <xdr:row>26</xdr:row>
      <xdr:rowOff>37833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19975" y="2295525"/>
          <a:ext cx="2343150" cy="213333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752475</xdr:colOff>
      <xdr:row>2</xdr:row>
      <xdr:rowOff>57150</xdr:rowOff>
    </xdr:from>
    <xdr:to>
      <xdr:col>12</xdr:col>
      <xdr:colOff>723619</xdr:colOff>
      <xdr:row>7</xdr:row>
      <xdr:rowOff>114171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05700" y="409575"/>
          <a:ext cx="2247619" cy="1028571"/>
        </a:xfrm>
        <a:prstGeom prst="rect">
          <a:avLst/>
        </a:prstGeom>
      </xdr:spPr>
    </xdr:pic>
    <xdr:clientData/>
  </xdr:twoCellAnchor>
  <xdr:twoCellAnchor editAs="oneCell">
    <xdr:from>
      <xdr:col>11</xdr:col>
      <xdr:colOff>647700</xdr:colOff>
      <xdr:row>2</xdr:row>
      <xdr:rowOff>66675</xdr:rowOff>
    </xdr:from>
    <xdr:to>
      <xdr:col>12</xdr:col>
      <xdr:colOff>676176</xdr:colOff>
      <xdr:row>3</xdr:row>
      <xdr:rowOff>76158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20075" y="419100"/>
          <a:ext cx="790476" cy="33333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428625</xdr:colOff>
      <xdr:row>3</xdr:row>
      <xdr:rowOff>19050</xdr:rowOff>
    </xdr:from>
    <xdr:to>
      <xdr:col>13</xdr:col>
      <xdr:colOff>476250</xdr:colOff>
      <xdr:row>14</xdr:row>
      <xdr:rowOff>123825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552450"/>
          <a:ext cx="3095625" cy="2305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132849</xdr:colOff>
      <xdr:row>8</xdr:row>
      <xdr:rowOff>45620</xdr:rowOff>
    </xdr:from>
    <xdr:to>
      <xdr:col>15</xdr:col>
      <xdr:colOff>685299</xdr:colOff>
      <xdr:row>25</xdr:row>
      <xdr:rowOff>27573</xdr:rowOff>
    </xdr:to>
    <xdr:pic>
      <xdr:nvPicPr>
        <xdr:cNvPr id="204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91375" y="1459331"/>
          <a:ext cx="5124450" cy="3400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21168</xdr:colOff>
      <xdr:row>0</xdr:row>
      <xdr:rowOff>42446</xdr:rowOff>
    </xdr:from>
    <xdr:to>
      <xdr:col>15</xdr:col>
      <xdr:colOff>180474</xdr:colOff>
      <xdr:row>6</xdr:row>
      <xdr:rowOff>90237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793694" y="42446"/>
          <a:ext cx="7017306" cy="110055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Se desea administrar la venta de entradas en una sala de cine.</a:t>
          </a:r>
        </a:p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Para ello se</a:t>
          </a:r>
          <a:r>
            <a:rPr lang="es-ES" sz="1000" b="0" i="0" strike="noStrike" baseline="0">
              <a:solidFill>
                <a:srgbClr val="000000"/>
              </a:solidFill>
              <a:latin typeface="Arial"/>
              <a:cs typeface="Arial"/>
            </a:rPr>
            <a:t> cuentan primero la cantidad de butacas ocupadas en cada una de las ubicaciones y en la columna RECAUDACIÓN SIN DESCUENTO, calcular el dinero ganado esa semana teniendo en cuenta el precio de C/ ubicación.</a:t>
          </a:r>
        </a:p>
        <a:p>
          <a:pPr algn="l" rtl="0">
            <a:defRPr sz="1000"/>
          </a:pPr>
          <a:r>
            <a:rPr lang="es-ES" sz="10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Se debe tener en cuenta que algunos días la entrada vale la mitad, por eso </a:t>
          </a:r>
          <a:r>
            <a:rPr lang="es-ES" sz="1000" b="0" i="0" strike="noStrike" baseline="0">
              <a:solidFill>
                <a:srgbClr val="000000"/>
              </a:solidFill>
              <a:latin typeface="Arial"/>
              <a:cs typeface="Arial"/>
            </a:rPr>
            <a:t>se debe calcular lo recaudado con descuento</a:t>
          </a: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Las butacas ocupadas también</a:t>
          </a:r>
          <a:r>
            <a:rPr lang="es-ES" sz="1000" b="0" i="0" strike="noStrike" baseline="0">
              <a:solidFill>
                <a:srgbClr val="000000"/>
              </a:solidFill>
              <a:latin typeface="Arial"/>
              <a:cs typeface="Arial"/>
            </a:rPr>
            <a:t> pueden variar.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76200</xdr:colOff>
      <xdr:row>2</xdr:row>
      <xdr:rowOff>133350</xdr:rowOff>
    </xdr:from>
    <xdr:to>
      <xdr:col>19</xdr:col>
      <xdr:colOff>733425</xdr:colOff>
      <xdr:row>23</xdr:row>
      <xdr:rowOff>38100</xdr:rowOff>
    </xdr:to>
    <xdr:pic>
      <xdr:nvPicPr>
        <xdr:cNvPr id="10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1075" y="457200"/>
          <a:ext cx="6753225" cy="3571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topLeftCell="A3" zoomScale="95" zoomScaleNormal="95" workbookViewId="0">
      <selection activeCell="G26" sqref="G26"/>
    </sheetView>
  </sheetViews>
  <sheetFormatPr baseColWidth="10" defaultRowHeight="12.75" x14ac:dyDescent="0.2"/>
  <cols>
    <col min="1" max="1" width="17.5703125" style="58" bestFit="1" customWidth="1"/>
    <col min="2" max="4" width="11.42578125" style="58"/>
    <col min="5" max="5" width="14.5703125" style="58" customWidth="1"/>
    <col min="6" max="6" width="15.7109375" style="58" customWidth="1"/>
    <col min="7" max="7" width="15.28515625" style="58" bestFit="1" customWidth="1"/>
    <col min="8" max="16384" width="11.42578125" style="58"/>
  </cols>
  <sheetData>
    <row r="1" spans="1:10" ht="18" x14ac:dyDescent="0.25">
      <c r="A1" s="126" t="s">
        <v>132</v>
      </c>
      <c r="B1" s="126"/>
      <c r="C1" s="126"/>
      <c r="D1" s="126"/>
      <c r="E1" s="126"/>
      <c r="F1" s="126"/>
      <c r="G1" s="126"/>
    </row>
    <row r="3" spans="1:10" ht="18" x14ac:dyDescent="0.25">
      <c r="A3" s="126" t="s">
        <v>113</v>
      </c>
      <c r="B3" s="126"/>
      <c r="C3" s="126"/>
      <c r="D3" s="126"/>
      <c r="E3" s="126"/>
      <c r="F3" s="126"/>
      <c r="G3" s="126"/>
      <c r="J3" s="67" t="s">
        <v>133</v>
      </c>
    </row>
    <row r="5" spans="1:10" ht="15.75" x14ac:dyDescent="0.25">
      <c r="E5" s="125" t="s">
        <v>126</v>
      </c>
      <c r="F5" s="125"/>
      <c r="G5" s="125"/>
    </row>
    <row r="6" spans="1:10" ht="39.75" customHeight="1" x14ac:dyDescent="0.2">
      <c r="A6" s="59" t="s">
        <v>114</v>
      </c>
      <c r="B6" s="60" t="s">
        <v>123</v>
      </c>
      <c r="C6" s="60" t="s">
        <v>124</v>
      </c>
      <c r="D6" s="60" t="s">
        <v>125</v>
      </c>
      <c r="E6" s="61" t="s">
        <v>129</v>
      </c>
      <c r="F6" s="61" t="s">
        <v>127</v>
      </c>
      <c r="G6" s="61" t="s">
        <v>128</v>
      </c>
    </row>
    <row r="7" spans="1:10" x14ac:dyDescent="0.2">
      <c r="A7" s="2" t="s">
        <v>115</v>
      </c>
      <c r="B7" s="3">
        <v>2.4</v>
      </c>
      <c r="C7" s="62">
        <v>4.1500000000000004</v>
      </c>
      <c r="D7" s="62">
        <v>2.99</v>
      </c>
      <c r="E7" s="63"/>
      <c r="F7" s="63"/>
      <c r="G7" s="63"/>
    </row>
    <row r="8" spans="1:10" x14ac:dyDescent="0.2">
      <c r="A8" s="2" t="s">
        <v>116</v>
      </c>
      <c r="B8" s="3">
        <v>3.7</v>
      </c>
      <c r="C8" s="62">
        <v>1.72</v>
      </c>
      <c r="D8" s="62">
        <v>4.28</v>
      </c>
      <c r="E8" s="63"/>
      <c r="F8" s="63"/>
      <c r="G8" s="63"/>
    </row>
    <row r="9" spans="1:10" x14ac:dyDescent="0.2">
      <c r="A9" s="2" t="s">
        <v>117</v>
      </c>
      <c r="B9" s="3">
        <v>5</v>
      </c>
      <c r="C9" s="62">
        <v>3.19</v>
      </c>
      <c r="D9" s="62">
        <v>3.19</v>
      </c>
      <c r="E9" s="63"/>
      <c r="F9" s="63"/>
      <c r="G9" s="63"/>
    </row>
    <row r="10" spans="1:10" x14ac:dyDescent="0.2">
      <c r="A10" s="64" t="s">
        <v>118</v>
      </c>
      <c r="B10" s="3">
        <v>3.6</v>
      </c>
      <c r="C10" s="62">
        <v>1.87</v>
      </c>
      <c r="D10" s="62">
        <v>3.17</v>
      </c>
      <c r="E10" s="63"/>
      <c r="F10" s="63"/>
      <c r="G10" s="63"/>
    </row>
    <row r="11" spans="1:10" x14ac:dyDescent="0.2">
      <c r="A11" s="65" t="s">
        <v>119</v>
      </c>
      <c r="B11" s="3">
        <v>4.2</v>
      </c>
      <c r="C11" s="62">
        <v>3.07</v>
      </c>
      <c r="D11" s="62">
        <v>1.68</v>
      </c>
      <c r="E11" s="63"/>
      <c r="F11" s="63"/>
      <c r="G11" s="63"/>
    </row>
    <row r="12" spans="1:10" x14ac:dyDescent="0.2">
      <c r="A12" s="65" t="s">
        <v>120</v>
      </c>
      <c r="B12" s="3">
        <v>4.7</v>
      </c>
      <c r="C12" s="62">
        <v>3.1</v>
      </c>
      <c r="D12" s="62">
        <v>4.72</v>
      </c>
      <c r="E12" s="63"/>
      <c r="F12" s="63"/>
      <c r="G12" s="63"/>
    </row>
    <row r="13" spans="1:10" x14ac:dyDescent="0.2">
      <c r="A13" s="65" t="s">
        <v>121</v>
      </c>
      <c r="B13" s="3">
        <v>1</v>
      </c>
      <c r="C13" s="62">
        <v>1.49</v>
      </c>
      <c r="D13" s="62">
        <v>4.78</v>
      </c>
      <c r="E13" s="63"/>
      <c r="F13" s="63"/>
      <c r="G13" s="63"/>
    </row>
    <row r="14" spans="1:10" x14ac:dyDescent="0.2">
      <c r="A14" s="65" t="s">
        <v>122</v>
      </c>
      <c r="B14" s="3">
        <v>2.9</v>
      </c>
      <c r="C14" s="62">
        <v>3.82</v>
      </c>
      <c r="D14" s="62">
        <v>1.34</v>
      </c>
      <c r="E14" s="63"/>
      <c r="F14" s="63"/>
      <c r="G14" s="63"/>
    </row>
    <row r="16" spans="1:10" ht="30" x14ac:dyDescent="0.25">
      <c r="A16" s="68" t="s">
        <v>134</v>
      </c>
      <c r="B16" s="2"/>
      <c r="C16" s="2"/>
      <c r="D16" s="2"/>
      <c r="E16" s="69"/>
      <c r="F16" s="69"/>
      <c r="G16" s="69"/>
    </row>
    <row r="18" spans="1:1" x14ac:dyDescent="0.2">
      <c r="A18" s="57" t="s">
        <v>130</v>
      </c>
    </row>
    <row r="19" spans="1:1" x14ac:dyDescent="0.2">
      <c r="A19" s="57" t="s">
        <v>131</v>
      </c>
    </row>
    <row r="20" spans="1:1" x14ac:dyDescent="0.2">
      <c r="A20" s="70" t="s">
        <v>135</v>
      </c>
    </row>
    <row r="21" spans="1:1" x14ac:dyDescent="0.2">
      <c r="A21" s="57" t="s">
        <v>136</v>
      </c>
    </row>
    <row r="22" spans="1:1" x14ac:dyDescent="0.2">
      <c r="A22" s="57" t="s">
        <v>137</v>
      </c>
    </row>
    <row r="23" spans="1:1" x14ac:dyDescent="0.2">
      <c r="A23" s="57" t="s">
        <v>138</v>
      </c>
    </row>
  </sheetData>
  <mergeCells count="3">
    <mergeCell ref="E5:G5"/>
    <mergeCell ref="A1:G1"/>
    <mergeCell ref="A3:G3"/>
  </mergeCells>
  <pageMargins left="0.7" right="0.7" top="0.75" bottom="0.75" header="0.3" footer="0.3"/>
  <pageSetup orientation="portrait" horizontalDpi="200" verticalDpi="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4"/>
  <sheetViews>
    <sheetView zoomScale="95" zoomScaleNormal="95" workbookViewId="0">
      <selection activeCell="E20" sqref="E20"/>
    </sheetView>
  </sheetViews>
  <sheetFormatPr baseColWidth="10" defaultRowHeight="12.75" x14ac:dyDescent="0.2"/>
  <cols>
    <col min="1" max="1" width="11.42578125" style="10"/>
    <col min="2" max="2" width="13.42578125" style="10" bestFit="1" customWidth="1"/>
    <col min="3" max="3" width="12" style="10" bestFit="1" customWidth="1"/>
    <col min="4" max="4" width="11.85546875" style="10" customWidth="1"/>
    <col min="5" max="16384" width="11.42578125" style="10"/>
  </cols>
  <sheetData>
    <row r="2" spans="1:10" ht="13.5" thickBot="1" x14ac:dyDescent="0.25"/>
    <row r="3" spans="1:10" ht="14.25" x14ac:dyDescent="0.2">
      <c r="A3" s="37"/>
      <c r="B3" s="36"/>
      <c r="C3" s="36"/>
      <c r="D3" s="36"/>
      <c r="E3" s="36"/>
      <c r="F3" s="36"/>
      <c r="G3" s="36"/>
      <c r="H3" s="36"/>
      <c r="I3" s="35"/>
    </row>
    <row r="4" spans="1:10" ht="15" x14ac:dyDescent="0.25">
      <c r="A4" s="34" t="s">
        <v>58</v>
      </c>
      <c r="B4" s="33"/>
      <c r="C4" s="33"/>
      <c r="D4" s="33"/>
      <c r="E4" s="33"/>
      <c r="F4" s="33"/>
      <c r="G4" s="33"/>
      <c r="H4" s="33"/>
      <c r="I4" s="32"/>
    </row>
    <row r="5" spans="1:10" ht="13.5" thickBot="1" x14ac:dyDescent="0.25">
      <c r="A5" s="16"/>
      <c r="B5" s="15"/>
      <c r="C5" s="15"/>
      <c r="D5" s="15"/>
      <c r="E5" s="15"/>
      <c r="F5" s="15"/>
      <c r="G5" s="15"/>
      <c r="H5" s="15"/>
      <c r="I5" s="14"/>
    </row>
    <row r="6" spans="1:10" ht="14.25" thickTop="1" thickBot="1" x14ac:dyDescent="0.25">
      <c r="A6" s="31"/>
      <c r="B6" s="30" t="s">
        <v>57</v>
      </c>
      <c r="C6" s="150" t="s">
        <v>56</v>
      </c>
      <c r="D6" s="151"/>
      <c r="E6" s="151"/>
      <c r="F6" s="152"/>
      <c r="G6" s="15"/>
      <c r="H6" s="15"/>
      <c r="I6" s="14"/>
    </row>
    <row r="7" spans="1:10" ht="14.25" thickTop="1" thickBot="1" x14ac:dyDescent="0.25">
      <c r="A7" s="153" t="s">
        <v>55</v>
      </c>
      <c r="B7" s="29">
        <v>1</v>
      </c>
      <c r="C7" s="28"/>
      <c r="D7" s="28" t="s">
        <v>52</v>
      </c>
      <c r="E7" s="28" t="s">
        <v>52</v>
      </c>
      <c r="F7" s="28" t="s">
        <v>52</v>
      </c>
      <c r="G7" s="15"/>
      <c r="H7" s="15"/>
      <c r="I7" s="14"/>
    </row>
    <row r="8" spans="1:10" ht="16.5" thickTop="1" thickBot="1" x14ac:dyDescent="0.3">
      <c r="A8" s="148"/>
      <c r="B8" s="29">
        <v>2</v>
      </c>
      <c r="C8" s="28" t="s">
        <v>52</v>
      </c>
      <c r="D8" s="28"/>
      <c r="E8" s="28" t="s">
        <v>52</v>
      </c>
      <c r="F8" s="28" t="s">
        <v>52</v>
      </c>
      <c r="G8" s="15"/>
      <c r="H8" s="15"/>
      <c r="I8" s="14"/>
      <c r="J8" s="83" t="s">
        <v>84</v>
      </c>
    </row>
    <row r="9" spans="1:10" ht="14.25" thickTop="1" thickBot="1" x14ac:dyDescent="0.25">
      <c r="A9" s="149"/>
      <c r="B9" s="29">
        <v>3</v>
      </c>
      <c r="C9" s="28" t="s">
        <v>52</v>
      </c>
      <c r="D9" s="28" t="s">
        <v>52</v>
      </c>
      <c r="E9" s="28" t="s">
        <v>52</v>
      </c>
      <c r="F9" s="28" t="s">
        <v>52</v>
      </c>
      <c r="G9" s="15"/>
      <c r="H9" s="15"/>
      <c r="I9" s="14"/>
    </row>
    <row r="10" spans="1:10" ht="14.25" thickTop="1" thickBot="1" x14ac:dyDescent="0.25">
      <c r="A10" s="147" t="s">
        <v>54</v>
      </c>
      <c r="B10" s="29">
        <v>4</v>
      </c>
      <c r="C10" s="28"/>
      <c r="D10" s="28" t="s">
        <v>52</v>
      </c>
      <c r="E10" s="28" t="s">
        <v>52</v>
      </c>
      <c r="F10" s="28"/>
      <c r="G10" s="15"/>
      <c r="H10" s="15"/>
      <c r="I10" s="14"/>
    </row>
    <row r="11" spans="1:10" ht="14.25" thickTop="1" thickBot="1" x14ac:dyDescent="0.25">
      <c r="A11" s="148"/>
      <c r="B11" s="29">
        <v>5</v>
      </c>
      <c r="C11" s="28" t="s">
        <v>52</v>
      </c>
      <c r="D11" s="28" t="s">
        <v>52</v>
      </c>
      <c r="E11" s="28"/>
      <c r="F11" s="28" t="s">
        <v>52</v>
      </c>
      <c r="G11" s="15"/>
      <c r="H11" s="15"/>
      <c r="I11" s="14"/>
    </row>
    <row r="12" spans="1:10" ht="14.25" thickTop="1" thickBot="1" x14ac:dyDescent="0.25">
      <c r="A12" s="149"/>
      <c r="B12" s="29">
        <v>6</v>
      </c>
      <c r="C12" s="28" t="s">
        <v>52</v>
      </c>
      <c r="D12" s="28"/>
      <c r="E12" s="28" t="s">
        <v>52</v>
      </c>
      <c r="F12" s="28"/>
      <c r="G12" s="15"/>
      <c r="H12" s="15"/>
      <c r="I12" s="14"/>
    </row>
    <row r="13" spans="1:10" ht="14.25" thickTop="1" thickBot="1" x14ac:dyDescent="0.25">
      <c r="A13" s="147" t="s">
        <v>53</v>
      </c>
      <c r="B13" s="29">
        <v>7</v>
      </c>
      <c r="C13" s="28"/>
      <c r="D13" s="28" t="s">
        <v>52</v>
      </c>
      <c r="E13" s="28" t="s">
        <v>52</v>
      </c>
      <c r="F13" s="28" t="s">
        <v>52</v>
      </c>
      <c r="G13" s="15"/>
      <c r="H13" s="15"/>
      <c r="I13" s="14"/>
    </row>
    <row r="14" spans="1:10" ht="14.25" thickTop="1" thickBot="1" x14ac:dyDescent="0.25">
      <c r="A14" s="148"/>
      <c r="B14" s="29">
        <v>8</v>
      </c>
      <c r="C14" s="28" t="s">
        <v>52</v>
      </c>
      <c r="D14" s="28" t="s">
        <v>52</v>
      </c>
      <c r="E14" s="28"/>
      <c r="F14" s="28" t="s">
        <v>52</v>
      </c>
      <c r="G14" s="15"/>
      <c r="H14" s="15"/>
      <c r="I14" s="14"/>
    </row>
    <row r="15" spans="1:10" ht="14.25" thickTop="1" thickBot="1" x14ac:dyDescent="0.25">
      <c r="A15" s="149"/>
      <c r="B15" s="29">
        <v>9</v>
      </c>
      <c r="C15" s="28" t="s">
        <v>52</v>
      </c>
      <c r="D15" s="28" t="s">
        <v>52</v>
      </c>
      <c r="E15" s="28" t="s">
        <v>52</v>
      </c>
      <c r="F15" s="28" t="s">
        <v>52</v>
      </c>
      <c r="G15" s="15"/>
      <c r="H15" s="15"/>
      <c r="I15" s="14"/>
    </row>
    <row r="16" spans="1:10" ht="13.5" thickTop="1" x14ac:dyDescent="0.2">
      <c r="A16" s="16"/>
      <c r="B16" s="15"/>
      <c r="C16" s="15"/>
      <c r="D16" s="15"/>
      <c r="E16" s="15"/>
      <c r="F16" s="15"/>
      <c r="G16" s="15"/>
      <c r="H16" s="15"/>
      <c r="I16" s="14"/>
    </row>
    <row r="17" spans="1:9" ht="13.5" thickBot="1" x14ac:dyDescent="0.25">
      <c r="A17" s="16"/>
      <c r="B17" s="15"/>
      <c r="C17" s="15"/>
      <c r="D17" s="15"/>
      <c r="E17" s="15"/>
      <c r="F17" s="15"/>
      <c r="G17" s="15"/>
      <c r="H17" s="15"/>
      <c r="I17" s="14"/>
    </row>
    <row r="18" spans="1:9" ht="36.75" thickBot="1" x14ac:dyDescent="0.25">
      <c r="A18" s="27" t="s">
        <v>51</v>
      </c>
      <c r="B18" s="26" t="s">
        <v>50</v>
      </c>
      <c r="C18" s="25" t="s">
        <v>49</v>
      </c>
      <c r="D18" s="25" t="s">
        <v>48</v>
      </c>
      <c r="E18" s="22"/>
      <c r="F18" s="22"/>
      <c r="G18" s="17"/>
      <c r="H18" s="17"/>
      <c r="I18" s="14"/>
    </row>
    <row r="19" spans="1:9" ht="13.5" thickBot="1" x14ac:dyDescent="0.25">
      <c r="A19" s="21" t="s">
        <v>47</v>
      </c>
      <c r="B19" s="24">
        <v>35000</v>
      </c>
      <c r="C19" s="23"/>
      <c r="D19" s="23"/>
      <c r="E19" s="17"/>
      <c r="F19" s="17"/>
      <c r="G19" s="17"/>
      <c r="H19" s="17"/>
      <c r="I19" s="14"/>
    </row>
    <row r="20" spans="1:9" ht="13.5" thickBot="1" x14ac:dyDescent="0.25">
      <c r="A20" s="21" t="s">
        <v>46</v>
      </c>
      <c r="B20" s="24">
        <v>25000</v>
      </c>
      <c r="C20" s="23"/>
      <c r="D20" s="23"/>
      <c r="E20" s="17"/>
      <c r="F20" s="17"/>
      <c r="G20" s="22"/>
      <c r="H20" s="17"/>
      <c r="I20" s="14"/>
    </row>
    <row r="21" spans="1:9" ht="13.5" thickBot="1" x14ac:dyDescent="0.25">
      <c r="A21" s="21" t="s">
        <v>45</v>
      </c>
      <c r="B21" s="20">
        <v>15000</v>
      </c>
      <c r="C21" s="19"/>
      <c r="D21" s="18"/>
      <c r="E21" s="17"/>
      <c r="F21" s="17"/>
      <c r="G21" s="17"/>
      <c r="H21" s="17"/>
      <c r="I21" s="14"/>
    </row>
    <row r="22" spans="1:9" x14ac:dyDescent="0.2">
      <c r="A22" s="16"/>
      <c r="B22" s="55" t="s">
        <v>44</v>
      </c>
      <c r="C22" s="54"/>
      <c r="D22" s="56"/>
      <c r="E22" s="15"/>
      <c r="F22" s="15"/>
      <c r="G22" s="15"/>
      <c r="H22" s="15"/>
      <c r="I22" s="14"/>
    </row>
    <row r="23" spans="1:9" ht="15" thickBot="1" x14ac:dyDescent="0.25">
      <c r="A23" s="13"/>
      <c r="B23" s="12" t="s">
        <v>85</v>
      </c>
      <c r="C23" s="55"/>
      <c r="D23" s="55"/>
      <c r="E23" s="12"/>
      <c r="F23" s="12"/>
      <c r="G23" s="12"/>
      <c r="H23" s="12"/>
      <c r="I23" s="11"/>
    </row>
    <row r="24" spans="1:9" ht="25.5" x14ac:dyDescent="0.2">
      <c r="B24" s="53" t="s">
        <v>112</v>
      </c>
      <c r="C24" s="55"/>
      <c r="D24" s="55"/>
    </row>
  </sheetData>
  <mergeCells count="4">
    <mergeCell ref="A13:A15"/>
    <mergeCell ref="C6:F6"/>
    <mergeCell ref="A7:A9"/>
    <mergeCell ref="A10:A12"/>
  </mergeCells>
  <pageMargins left="0.75" right="0.75" top="1" bottom="1" header="0" footer="0"/>
  <pageSetup orientation="portrait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309"/>
  <sheetViews>
    <sheetView workbookViewId="0">
      <selection activeCell="C1" sqref="C1"/>
    </sheetView>
  </sheetViews>
  <sheetFormatPr baseColWidth="10" defaultRowHeight="12.75" x14ac:dyDescent="0.2"/>
  <cols>
    <col min="2" max="2" width="5" customWidth="1"/>
    <col min="3" max="3" width="20" customWidth="1"/>
    <col min="9" max="9" width="11.42578125" bestFit="1" customWidth="1"/>
  </cols>
  <sheetData>
    <row r="4" spans="3:11" ht="24" customHeight="1" x14ac:dyDescent="0.2">
      <c r="C4" s="4" t="s">
        <v>0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5" t="s">
        <v>34</v>
      </c>
      <c r="J4" s="5" t="s">
        <v>35</v>
      </c>
      <c r="K4" s="5" t="s">
        <v>36</v>
      </c>
    </row>
    <row r="5" spans="3:11" x14ac:dyDescent="0.2">
      <c r="C5" t="s">
        <v>26</v>
      </c>
      <c r="D5" s="1" t="s">
        <v>10</v>
      </c>
      <c r="E5" s="1">
        <v>150000</v>
      </c>
      <c r="F5" s="1">
        <f>E5+58400</f>
        <v>208400</v>
      </c>
      <c r="G5" s="1">
        <f>E5+41200</f>
        <v>191200</v>
      </c>
    </row>
    <row r="6" spans="3:11" x14ac:dyDescent="0.2">
      <c r="C6" t="s">
        <v>9</v>
      </c>
      <c r="D6" s="1" t="s">
        <v>10</v>
      </c>
      <c r="E6" s="1">
        <v>250000</v>
      </c>
      <c r="F6" s="1">
        <f t="shared" ref="F6:F16" si="0">E6+58400</f>
        <v>308400</v>
      </c>
      <c r="G6" s="1">
        <f t="shared" ref="G6:G16" si="1">E6+41200</f>
        <v>291200</v>
      </c>
    </row>
    <row r="7" spans="3:11" x14ac:dyDescent="0.2">
      <c r="C7" t="s">
        <v>8</v>
      </c>
      <c r="D7" s="1" t="s">
        <v>11</v>
      </c>
      <c r="E7" s="1">
        <v>175000</v>
      </c>
      <c r="F7" s="1">
        <f t="shared" si="0"/>
        <v>233400</v>
      </c>
      <c r="G7" s="1">
        <f t="shared" si="1"/>
        <v>216200</v>
      </c>
    </row>
    <row r="8" spans="3:11" x14ac:dyDescent="0.2">
      <c r="C8" t="s">
        <v>7</v>
      </c>
      <c r="D8" s="1" t="s">
        <v>11</v>
      </c>
      <c r="E8" s="1">
        <v>210000</v>
      </c>
      <c r="F8" s="1">
        <f t="shared" si="0"/>
        <v>268400</v>
      </c>
      <c r="G8" s="1">
        <f t="shared" si="1"/>
        <v>251200</v>
      </c>
    </row>
    <row r="9" spans="3:11" x14ac:dyDescent="0.2">
      <c r="C9" t="s">
        <v>6</v>
      </c>
      <c r="D9" s="1" t="s">
        <v>10</v>
      </c>
      <c r="E9" s="1">
        <v>155000</v>
      </c>
      <c r="F9" s="1">
        <f t="shared" si="0"/>
        <v>213400</v>
      </c>
      <c r="G9" s="1">
        <f t="shared" si="1"/>
        <v>196200</v>
      </c>
    </row>
    <row r="10" spans="3:11" x14ac:dyDescent="0.2">
      <c r="C10" t="s">
        <v>12</v>
      </c>
      <c r="D10" s="1" t="s">
        <v>11</v>
      </c>
      <c r="E10" s="1">
        <v>210000</v>
      </c>
      <c r="F10" s="1">
        <f t="shared" si="0"/>
        <v>268400</v>
      </c>
      <c r="G10" s="1">
        <f t="shared" si="1"/>
        <v>251200</v>
      </c>
    </row>
    <row r="11" spans="3:11" x14ac:dyDescent="0.2">
      <c r="C11" t="s">
        <v>13</v>
      </c>
      <c r="D11" s="1" t="s">
        <v>10</v>
      </c>
      <c r="E11" s="1">
        <v>148000</v>
      </c>
      <c r="F11" s="1">
        <f t="shared" si="0"/>
        <v>206400</v>
      </c>
      <c r="G11" s="1">
        <f t="shared" si="1"/>
        <v>189200</v>
      </c>
    </row>
    <row r="12" spans="3:11" x14ac:dyDescent="0.2">
      <c r="C12" t="s">
        <v>14</v>
      </c>
      <c r="D12" s="1" t="s">
        <v>11</v>
      </c>
      <c r="E12" s="1">
        <v>162000</v>
      </c>
      <c r="F12" s="1">
        <f t="shared" si="0"/>
        <v>220400</v>
      </c>
      <c r="G12" s="1">
        <f t="shared" si="1"/>
        <v>203200</v>
      </c>
    </row>
    <row r="13" spans="3:11" x14ac:dyDescent="0.2">
      <c r="C13" t="s">
        <v>15</v>
      </c>
      <c r="D13" s="1" t="s">
        <v>11</v>
      </c>
      <c r="E13" s="1">
        <v>136000</v>
      </c>
      <c r="F13" s="1">
        <f t="shared" si="0"/>
        <v>194400</v>
      </c>
      <c r="G13" s="1">
        <f t="shared" si="1"/>
        <v>177200</v>
      </c>
    </row>
    <row r="14" spans="3:11" x14ac:dyDescent="0.2">
      <c r="C14" t="s">
        <v>16</v>
      </c>
      <c r="D14" s="1" t="s">
        <v>11</v>
      </c>
      <c r="E14" s="1">
        <v>156200</v>
      </c>
      <c r="F14" s="1">
        <f t="shared" si="0"/>
        <v>214600</v>
      </c>
      <c r="G14" s="1">
        <f t="shared" si="1"/>
        <v>197400</v>
      </c>
    </row>
    <row r="15" spans="3:11" x14ac:dyDescent="0.2">
      <c r="C15" t="s">
        <v>17</v>
      </c>
      <c r="D15" s="1" t="s">
        <v>11</v>
      </c>
      <c r="E15" s="1">
        <v>145600</v>
      </c>
      <c r="F15" s="1">
        <f t="shared" si="0"/>
        <v>204000</v>
      </c>
      <c r="G15" s="1">
        <f t="shared" si="1"/>
        <v>186800</v>
      </c>
    </row>
    <row r="16" spans="3:11" x14ac:dyDescent="0.2">
      <c r="C16" t="s">
        <v>18</v>
      </c>
      <c r="D16" s="1" t="s">
        <v>11</v>
      </c>
      <c r="E16" s="1">
        <v>185000</v>
      </c>
      <c r="F16" s="1">
        <f t="shared" si="0"/>
        <v>243400</v>
      </c>
      <c r="G16" s="1">
        <f t="shared" si="1"/>
        <v>226200</v>
      </c>
    </row>
    <row r="17" spans="3:11" x14ac:dyDescent="0.2">
      <c r="D17" s="1"/>
      <c r="E17" s="1"/>
      <c r="F17" s="1"/>
      <c r="G17" s="1"/>
    </row>
    <row r="18" spans="3:11" x14ac:dyDescent="0.2">
      <c r="C18" s="9" t="s">
        <v>43</v>
      </c>
      <c r="D18" s="2"/>
    </row>
    <row r="20" spans="3:11" x14ac:dyDescent="0.2">
      <c r="C20" s="6" t="s">
        <v>37</v>
      </c>
      <c r="D20" s="2"/>
      <c r="E20" s="2"/>
      <c r="F20" s="2"/>
      <c r="G20" s="2"/>
    </row>
    <row r="21" spans="3:11" ht="22.5" x14ac:dyDescent="0.2">
      <c r="C21" s="6" t="s">
        <v>32</v>
      </c>
      <c r="D21" s="3"/>
      <c r="E21" s="3"/>
      <c r="F21" s="3"/>
      <c r="G21" s="3"/>
      <c r="H21" s="8" t="s">
        <v>41</v>
      </c>
      <c r="I21" s="2"/>
      <c r="J21" s="8" t="s">
        <v>42</v>
      </c>
      <c r="K21" s="2"/>
    </row>
    <row r="22" spans="3:11" x14ac:dyDescent="0.2">
      <c r="C22" s="6" t="s">
        <v>33</v>
      </c>
      <c r="D22" s="3"/>
      <c r="E22" s="3"/>
      <c r="F22" s="3"/>
      <c r="G22" s="3"/>
    </row>
    <row r="23" spans="3:11" x14ac:dyDescent="0.2">
      <c r="D23" s="1"/>
      <c r="E23" s="1"/>
      <c r="F23" s="1"/>
      <c r="G23" s="1"/>
    </row>
    <row r="24" spans="3:11" ht="33.75" x14ac:dyDescent="0.2">
      <c r="C24" s="7" t="s">
        <v>38</v>
      </c>
      <c r="D24" s="2"/>
      <c r="F24" s="7" t="s">
        <v>39</v>
      </c>
      <c r="G24" s="2"/>
      <c r="H24" s="7" t="s">
        <v>40</v>
      </c>
      <c r="I24" s="2"/>
    </row>
    <row r="26" spans="3:11" x14ac:dyDescent="0.2">
      <c r="C26" t="s">
        <v>19</v>
      </c>
    </row>
    <row r="27" spans="3:11" x14ac:dyDescent="0.2">
      <c r="C27" t="s">
        <v>28</v>
      </c>
    </row>
    <row r="28" spans="3:11" x14ac:dyDescent="0.2">
      <c r="C28" t="s">
        <v>20</v>
      </c>
    </row>
    <row r="29" spans="3:11" x14ac:dyDescent="0.2">
      <c r="C29" t="s">
        <v>21</v>
      </c>
    </row>
    <row r="30" spans="3:11" x14ac:dyDescent="0.2">
      <c r="C30" t="s">
        <v>22</v>
      </c>
    </row>
    <row r="31" spans="3:11" x14ac:dyDescent="0.2">
      <c r="C31" t="s">
        <v>23</v>
      </c>
    </row>
    <row r="32" spans="3:11" x14ac:dyDescent="0.2">
      <c r="C32" t="s">
        <v>24</v>
      </c>
    </row>
    <row r="33" spans="3:3" x14ac:dyDescent="0.2">
      <c r="C33" t="s">
        <v>25</v>
      </c>
    </row>
    <row r="34" spans="3:3" x14ac:dyDescent="0.2">
      <c r="C34" t="s">
        <v>27</v>
      </c>
    </row>
    <row r="35" spans="3:3" x14ac:dyDescent="0.2">
      <c r="C35" t="s">
        <v>29</v>
      </c>
    </row>
    <row r="36" spans="3:3" x14ac:dyDescent="0.2">
      <c r="C36" t="s">
        <v>31</v>
      </c>
    </row>
    <row r="37" spans="3:3" x14ac:dyDescent="0.2">
      <c r="C37" t="s">
        <v>30</v>
      </c>
    </row>
    <row r="38" spans="3:3" x14ac:dyDescent="0.2">
      <c r="C38" s="57" t="s">
        <v>143</v>
      </c>
    </row>
    <row r="309" spans="2:2" x14ac:dyDescent="0.2">
      <c r="B309">
        <v>3531</v>
      </c>
    </row>
  </sheetData>
  <phoneticPr fontId="0" type="noConversion"/>
  <pageMargins left="0.75" right="0.75" top="1" bottom="1" header="0" footer="0"/>
  <pageSetup paperSize="9" orientation="landscape" horizontalDpi="200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F17"/>
  <sheetViews>
    <sheetView workbookViewId="0">
      <selection activeCell="H15" sqref="H15"/>
    </sheetView>
  </sheetViews>
  <sheetFormatPr baseColWidth="10" defaultRowHeight="12.75" x14ac:dyDescent="0.2"/>
  <cols>
    <col min="2" max="2" width="20.42578125" bestFit="1" customWidth="1"/>
    <col min="4" max="4" width="10.28515625" style="154" bestFit="1" customWidth="1"/>
    <col min="5" max="5" width="11" style="154" customWidth="1"/>
    <col min="6" max="6" width="10.140625" style="154" bestFit="1" customWidth="1"/>
  </cols>
  <sheetData>
    <row r="7" spans="2:6" ht="13.5" thickBot="1" x14ac:dyDescent="0.25"/>
    <row r="8" spans="2:6" ht="24.75" thickBot="1" x14ac:dyDescent="0.25">
      <c r="B8" s="177" t="s">
        <v>267</v>
      </c>
      <c r="C8" s="178" t="s">
        <v>268</v>
      </c>
      <c r="D8" s="179" t="s">
        <v>269</v>
      </c>
      <c r="E8" s="180" t="s">
        <v>270</v>
      </c>
      <c r="F8" s="181" t="s">
        <v>271</v>
      </c>
    </row>
    <row r="9" spans="2:6" x14ac:dyDescent="0.2">
      <c r="B9" s="174" t="s">
        <v>2</v>
      </c>
      <c r="C9" s="175">
        <v>8000</v>
      </c>
      <c r="D9" s="175">
        <v>286367.12</v>
      </c>
      <c r="E9" s="175">
        <v>220282.4</v>
      </c>
      <c r="F9" s="176">
        <f>D9-E9</f>
        <v>66084.72</v>
      </c>
    </row>
    <row r="10" spans="2:6" x14ac:dyDescent="0.2">
      <c r="B10" s="162" t="s">
        <v>3</v>
      </c>
      <c r="C10" s="155">
        <v>9000</v>
      </c>
      <c r="D10" s="155">
        <v>322163.01</v>
      </c>
      <c r="E10" s="155">
        <v>247817.69999999998</v>
      </c>
      <c r="F10" s="163">
        <f>D10-E10</f>
        <v>74345.310000000027</v>
      </c>
    </row>
    <row r="11" spans="2:6" x14ac:dyDescent="0.2">
      <c r="B11" s="162" t="s">
        <v>4</v>
      </c>
      <c r="C11" s="155">
        <v>4000</v>
      </c>
      <c r="D11" s="155">
        <v>143183.56</v>
      </c>
      <c r="E11" s="155">
        <v>110141.2</v>
      </c>
      <c r="F11" s="163">
        <f>D11-E11</f>
        <v>33042.36</v>
      </c>
    </row>
    <row r="12" spans="2:6" x14ac:dyDescent="0.2">
      <c r="B12" s="162" t="s">
        <v>272</v>
      </c>
      <c r="C12" s="155">
        <v>5000</v>
      </c>
      <c r="D12" s="155">
        <v>178979.45</v>
      </c>
      <c r="E12" s="155">
        <v>137676.5</v>
      </c>
      <c r="F12" s="163">
        <f>D12-E12</f>
        <v>41302.950000000012</v>
      </c>
    </row>
    <row r="13" spans="2:6" x14ac:dyDescent="0.2">
      <c r="B13" s="162" t="s">
        <v>273</v>
      </c>
      <c r="C13" s="155">
        <v>7000</v>
      </c>
      <c r="D13" s="155">
        <v>250571.23</v>
      </c>
      <c r="E13" s="155">
        <v>192747.1</v>
      </c>
      <c r="F13" s="163">
        <f>D13-E13</f>
        <v>57824.130000000005</v>
      </c>
    </row>
    <row r="14" spans="2:6" x14ac:dyDescent="0.2">
      <c r="B14" s="164" t="s">
        <v>274</v>
      </c>
      <c r="C14" s="158"/>
      <c r="D14" s="159"/>
      <c r="E14" s="159"/>
      <c r="F14" s="165"/>
    </row>
    <row r="15" spans="2:6" x14ac:dyDescent="0.2">
      <c r="B15" s="166" t="s">
        <v>275</v>
      </c>
      <c r="C15" s="160"/>
      <c r="D15" s="161"/>
      <c r="E15" s="161"/>
      <c r="F15" s="167"/>
    </row>
    <row r="16" spans="2:6" x14ac:dyDescent="0.2">
      <c r="B16" s="168" t="s">
        <v>276</v>
      </c>
      <c r="C16" s="156"/>
      <c r="D16" s="157"/>
      <c r="E16" s="157"/>
      <c r="F16" s="169"/>
    </row>
    <row r="17" spans="2:6" ht="13.5" thickBot="1" x14ac:dyDescent="0.25">
      <c r="B17" s="170" t="s">
        <v>277</v>
      </c>
      <c r="C17" s="171"/>
      <c r="D17" s="172"/>
      <c r="E17" s="172"/>
      <c r="F17" s="173"/>
    </row>
  </sheetData>
  <pageMargins left="0.7" right="0.7" top="0.75" bottom="0.75" header="0.3" footer="0.3"/>
  <pageSetup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7"/>
  <sheetViews>
    <sheetView workbookViewId="0">
      <selection activeCell="I6" sqref="I6"/>
    </sheetView>
  </sheetViews>
  <sheetFormatPr baseColWidth="10" defaultRowHeight="12.75" x14ac:dyDescent="0.2"/>
  <cols>
    <col min="2" max="2" width="12.7109375" customWidth="1"/>
    <col min="4" max="4" width="11.85546875" bestFit="1" customWidth="1"/>
    <col min="5" max="5" width="12.28515625" bestFit="1" customWidth="1"/>
    <col min="6" max="6" width="11.85546875" bestFit="1" customWidth="1"/>
    <col min="7" max="7" width="15.5703125" bestFit="1" customWidth="1"/>
  </cols>
  <sheetData>
    <row r="3" spans="2:11" ht="15" x14ac:dyDescent="0.25">
      <c r="B3" s="111"/>
      <c r="C3" s="111"/>
      <c r="D3" s="111"/>
      <c r="E3" s="111"/>
      <c r="F3" s="111"/>
      <c r="G3" s="111"/>
      <c r="H3" s="111"/>
      <c r="I3" s="111"/>
      <c r="J3" s="111"/>
      <c r="K3" s="69"/>
    </row>
    <row r="4" spans="2:11" ht="15.75" x14ac:dyDescent="0.25">
      <c r="B4" s="128" t="s">
        <v>250</v>
      </c>
      <c r="C4" s="128"/>
      <c r="D4" s="128"/>
      <c r="E4" s="128"/>
      <c r="F4" s="128"/>
      <c r="G4" s="128"/>
      <c r="H4" s="112"/>
      <c r="I4" s="112"/>
      <c r="J4" s="111"/>
      <c r="K4" s="69"/>
    </row>
    <row r="5" spans="2:11" ht="31.5" customHeight="1" x14ac:dyDescent="0.2">
      <c r="B5" s="129" t="s">
        <v>251</v>
      </c>
      <c r="C5" s="129"/>
      <c r="D5" s="129"/>
      <c r="E5" s="129"/>
      <c r="F5" s="129"/>
      <c r="G5" s="129"/>
      <c r="H5" s="112"/>
      <c r="I5" s="113" t="s">
        <v>266</v>
      </c>
      <c r="K5" s="69"/>
    </row>
    <row r="6" spans="2:11" ht="22.5" x14ac:dyDescent="0.25">
      <c r="B6" s="120" t="s">
        <v>252</v>
      </c>
      <c r="C6" s="124" t="s">
        <v>265</v>
      </c>
      <c r="D6" s="114" t="s">
        <v>253</v>
      </c>
      <c r="E6" s="114" t="s">
        <v>254</v>
      </c>
      <c r="F6" s="114" t="s">
        <v>255</v>
      </c>
      <c r="G6" s="114" t="s">
        <v>256</v>
      </c>
      <c r="H6" s="112"/>
      <c r="I6" s="123"/>
      <c r="J6" s="111"/>
      <c r="K6" s="69"/>
    </row>
    <row r="7" spans="2:11" ht="15" x14ac:dyDescent="0.25">
      <c r="B7" s="119" t="s">
        <v>257</v>
      </c>
      <c r="C7" s="115">
        <v>4500</v>
      </c>
      <c r="D7" s="116">
        <v>563000</v>
      </c>
      <c r="E7" s="116">
        <v>590000</v>
      </c>
      <c r="F7" s="116">
        <v>500000</v>
      </c>
      <c r="G7" s="116"/>
      <c r="H7" s="117"/>
      <c r="I7" s="112"/>
      <c r="J7" s="111"/>
      <c r="K7" s="69"/>
    </row>
    <row r="8" spans="2:11" ht="15" x14ac:dyDescent="0.25">
      <c r="B8" s="119" t="s">
        <v>258</v>
      </c>
      <c r="C8" s="115">
        <v>1100</v>
      </c>
      <c r="D8" s="116">
        <v>254000</v>
      </c>
      <c r="E8" s="116">
        <v>222000</v>
      </c>
      <c r="F8" s="116">
        <v>260000</v>
      </c>
      <c r="G8" s="116"/>
      <c r="H8" s="117"/>
      <c r="I8" s="112"/>
      <c r="J8" s="111"/>
      <c r="K8" s="69"/>
    </row>
    <row r="9" spans="2:11" ht="15" x14ac:dyDescent="0.25">
      <c r="B9" s="119" t="s">
        <v>259</v>
      </c>
      <c r="C9" s="115">
        <v>2650</v>
      </c>
      <c r="D9" s="116">
        <v>490000</v>
      </c>
      <c r="E9" s="116">
        <v>515000</v>
      </c>
      <c r="F9" s="116">
        <v>505000</v>
      </c>
      <c r="G9" s="116"/>
      <c r="H9" s="117"/>
      <c r="I9" s="112"/>
      <c r="J9" s="111"/>
      <c r="K9" s="69"/>
    </row>
    <row r="10" spans="2:11" ht="15" x14ac:dyDescent="0.25">
      <c r="B10" s="119" t="s">
        <v>260</v>
      </c>
      <c r="C10" s="115">
        <v>1700</v>
      </c>
      <c r="D10" s="116">
        <v>158000</v>
      </c>
      <c r="E10" s="116">
        <v>210000</v>
      </c>
      <c r="F10" s="116">
        <v>200000</v>
      </c>
      <c r="G10" s="116"/>
      <c r="H10" s="117"/>
      <c r="I10" s="112"/>
      <c r="J10" s="111"/>
      <c r="K10" s="69"/>
    </row>
    <row r="11" spans="2:11" ht="15" x14ac:dyDescent="0.25">
      <c r="B11" s="122" t="s">
        <v>44</v>
      </c>
      <c r="C11" s="121"/>
      <c r="D11" s="121"/>
      <c r="E11" s="121"/>
      <c r="F11" s="116"/>
      <c r="G11" s="117"/>
      <c r="H11" s="117"/>
      <c r="I11" s="112"/>
      <c r="J11" s="111"/>
      <c r="K11" s="69"/>
    </row>
    <row r="12" spans="2:11" ht="15" x14ac:dyDescent="0.25">
      <c r="B12" s="47"/>
      <c r="C12" s="47"/>
      <c r="D12" s="47"/>
      <c r="E12" s="47"/>
      <c r="F12" s="117"/>
      <c r="G12" s="117"/>
      <c r="H12" s="117"/>
      <c r="I12" s="112"/>
      <c r="J12" s="111"/>
      <c r="K12" s="69"/>
    </row>
    <row r="13" spans="2:11" ht="15" x14ac:dyDescent="0.25">
      <c r="B13" s="47"/>
      <c r="C13" s="47"/>
      <c r="D13" s="47"/>
      <c r="E13" s="47"/>
      <c r="F13" s="118"/>
      <c r="G13" s="112"/>
      <c r="H13" s="112"/>
      <c r="I13" s="112"/>
      <c r="J13" s="111"/>
      <c r="K13" s="69"/>
    </row>
    <row r="14" spans="2:11" ht="15" x14ac:dyDescent="0.25">
      <c r="B14" s="127" t="s">
        <v>261</v>
      </c>
      <c r="C14" s="127"/>
      <c r="D14" s="127"/>
      <c r="E14" s="127"/>
      <c r="F14" s="127"/>
      <c r="G14" s="127"/>
      <c r="H14" s="127"/>
      <c r="I14" s="112"/>
      <c r="J14" s="111"/>
      <c r="K14" s="69"/>
    </row>
    <row r="15" spans="2:11" ht="15" x14ac:dyDescent="0.25">
      <c r="B15" s="112" t="s">
        <v>262</v>
      </c>
      <c r="C15" s="112"/>
      <c r="D15" s="112"/>
      <c r="E15" s="112"/>
      <c r="F15" s="111"/>
      <c r="G15" s="111"/>
      <c r="H15" s="111"/>
      <c r="I15" s="111"/>
      <c r="J15" s="111"/>
    </row>
    <row r="16" spans="2:11" ht="15" x14ac:dyDescent="0.25">
      <c r="B16" s="112" t="s">
        <v>263</v>
      </c>
      <c r="C16" s="112"/>
      <c r="D16" s="112"/>
      <c r="E16" s="112"/>
      <c r="F16" s="111"/>
      <c r="G16" s="111"/>
      <c r="H16" s="111"/>
      <c r="I16" s="111"/>
      <c r="J16" s="111"/>
    </row>
    <row r="17" spans="2:10" ht="15" x14ac:dyDescent="0.25">
      <c r="B17" s="112" t="s">
        <v>264</v>
      </c>
      <c r="C17" s="112"/>
      <c r="D17" s="112"/>
      <c r="E17" s="112"/>
      <c r="F17" s="111"/>
      <c r="G17" s="111"/>
      <c r="H17" s="111"/>
      <c r="I17" s="111"/>
      <c r="J17" s="111"/>
    </row>
  </sheetData>
  <mergeCells count="3">
    <mergeCell ref="B14:H14"/>
    <mergeCell ref="B4:G4"/>
    <mergeCell ref="B5:G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0"/>
  <sheetViews>
    <sheetView zoomScale="95" zoomScaleNormal="95" workbookViewId="0">
      <selection activeCell="A5" sqref="A5"/>
    </sheetView>
  </sheetViews>
  <sheetFormatPr baseColWidth="10" defaultColWidth="9.140625" defaultRowHeight="15" x14ac:dyDescent="0.25"/>
  <cols>
    <col min="1" max="1" width="9.140625" style="47"/>
    <col min="2" max="2" width="38.85546875" style="47" bestFit="1" customWidth="1"/>
    <col min="3" max="3" width="17" style="47" customWidth="1"/>
    <col min="4" max="4" width="19.28515625" style="47" bestFit="1" customWidth="1"/>
    <col min="5" max="5" width="18" style="47" customWidth="1"/>
    <col min="6" max="7" width="9.140625" style="47"/>
    <col min="8" max="8" width="10.85546875" style="47" bestFit="1" customWidth="1"/>
    <col min="9" max="16384" width="9.140625" style="47"/>
  </cols>
  <sheetData>
    <row r="2" spans="1:8" x14ac:dyDescent="0.25">
      <c r="A2" s="77" t="s">
        <v>139</v>
      </c>
    </row>
    <row r="3" spans="1:8" x14ac:dyDescent="0.25">
      <c r="A3" s="77" t="s">
        <v>140</v>
      </c>
    </row>
    <row r="4" spans="1:8" x14ac:dyDescent="0.25">
      <c r="A4" s="77" t="s">
        <v>141</v>
      </c>
    </row>
    <row r="6" spans="1:8" ht="30" x14ac:dyDescent="0.25">
      <c r="B6" s="52" t="s">
        <v>111</v>
      </c>
      <c r="C6" s="51" t="s">
        <v>110</v>
      </c>
      <c r="D6" s="50" t="s">
        <v>109</v>
      </c>
      <c r="E6" s="52" t="s">
        <v>108</v>
      </c>
      <c r="H6" s="78" t="s">
        <v>84</v>
      </c>
    </row>
    <row r="7" spans="1:8" x14ac:dyDescent="0.25">
      <c r="B7" s="49" t="s">
        <v>107</v>
      </c>
      <c r="C7" s="79">
        <v>258000000</v>
      </c>
      <c r="D7" s="80">
        <v>887436184</v>
      </c>
      <c r="E7" s="75"/>
    </row>
    <row r="8" spans="1:8" x14ac:dyDescent="0.25">
      <c r="B8" s="49" t="s">
        <v>106</v>
      </c>
      <c r="C8" s="79">
        <v>207000000</v>
      </c>
      <c r="D8" s="80">
        <v>553080025</v>
      </c>
      <c r="E8" s="75"/>
    </row>
    <row r="9" spans="1:8" x14ac:dyDescent="0.25">
      <c r="B9" s="49" t="s">
        <v>105</v>
      </c>
      <c r="C9" s="79">
        <v>204000000</v>
      </c>
      <c r="D9" s="80">
        <v>391081192</v>
      </c>
      <c r="E9" s="75"/>
    </row>
    <row r="10" spans="1:8" x14ac:dyDescent="0.25">
      <c r="B10" s="49" t="s">
        <v>104</v>
      </c>
      <c r="C10" s="79">
        <v>200000000</v>
      </c>
      <c r="D10" s="80">
        <v>784024485</v>
      </c>
      <c r="E10" s="75"/>
    </row>
    <row r="11" spans="1:8" x14ac:dyDescent="0.25">
      <c r="B11" s="49" t="s">
        <v>103</v>
      </c>
      <c r="C11" s="79">
        <v>200000000</v>
      </c>
      <c r="D11" s="80">
        <v>1835400000</v>
      </c>
      <c r="E11" s="75"/>
    </row>
    <row r="12" spans="1:8" x14ac:dyDescent="0.25">
      <c r="B12" s="49" t="s">
        <v>102</v>
      </c>
      <c r="C12" s="79">
        <v>180000000</v>
      </c>
      <c r="D12" s="80">
        <v>748806957</v>
      </c>
      <c r="E12" s="75"/>
    </row>
    <row r="13" spans="1:8" x14ac:dyDescent="0.25">
      <c r="B13" s="49" t="s">
        <v>101</v>
      </c>
      <c r="C13" s="79">
        <v>175000000</v>
      </c>
      <c r="D13" s="80">
        <v>217700000</v>
      </c>
      <c r="E13" s="75"/>
    </row>
    <row r="14" spans="1:8" x14ac:dyDescent="0.25">
      <c r="B14" s="49" t="s">
        <v>100</v>
      </c>
      <c r="C14" s="79">
        <v>175000000</v>
      </c>
      <c r="D14" s="80">
        <v>120698890</v>
      </c>
      <c r="E14" s="75"/>
    </row>
    <row r="15" spans="1:8" x14ac:dyDescent="0.25">
      <c r="B15" s="49" t="s">
        <v>99</v>
      </c>
      <c r="C15" s="79">
        <v>175000000</v>
      </c>
      <c r="D15" s="80">
        <v>264246220</v>
      </c>
      <c r="E15" s="75"/>
    </row>
    <row r="16" spans="1:8" x14ac:dyDescent="0.25">
      <c r="B16" s="49" t="s">
        <v>98</v>
      </c>
      <c r="C16" s="79">
        <v>170000000</v>
      </c>
      <c r="D16" s="80">
        <v>433058296</v>
      </c>
      <c r="E16" s="75"/>
    </row>
    <row r="17" spans="2:5" x14ac:dyDescent="0.25">
      <c r="B17" s="49" t="s">
        <v>97</v>
      </c>
      <c r="C17" s="79">
        <v>170000000</v>
      </c>
      <c r="D17" s="80">
        <v>296596043</v>
      </c>
      <c r="E17" s="75"/>
    </row>
    <row r="18" spans="2:5" x14ac:dyDescent="0.25">
      <c r="B18" s="49" t="s">
        <v>96</v>
      </c>
      <c r="C18" s="79">
        <v>170000000</v>
      </c>
      <c r="D18" s="80">
        <v>300150546</v>
      </c>
      <c r="E18" s="75"/>
    </row>
    <row r="19" spans="2:5" x14ac:dyDescent="0.25">
      <c r="B19" s="49" t="s">
        <v>95</v>
      </c>
      <c r="C19" s="79">
        <v>160000000</v>
      </c>
      <c r="D19" s="80">
        <v>733012359</v>
      </c>
      <c r="E19" s="75"/>
    </row>
    <row r="20" spans="2:5" x14ac:dyDescent="0.25">
      <c r="B20" s="49" t="s">
        <v>94</v>
      </c>
      <c r="C20" s="79">
        <v>160000000</v>
      </c>
      <c r="D20" s="80">
        <v>181674817</v>
      </c>
      <c r="E20" s="75"/>
    </row>
    <row r="21" spans="2:5" x14ac:dyDescent="0.25">
      <c r="B21" s="49" t="s">
        <v>93</v>
      </c>
      <c r="C21" s="79">
        <v>155000000</v>
      </c>
      <c r="D21" s="80">
        <v>167297191</v>
      </c>
      <c r="E21" s="75"/>
    </row>
    <row r="22" spans="2:5" x14ac:dyDescent="0.25">
      <c r="B22" s="49" t="s">
        <v>92</v>
      </c>
      <c r="C22" s="79">
        <v>151500000</v>
      </c>
      <c r="D22" s="80">
        <v>450500000</v>
      </c>
      <c r="E22" s="75"/>
    </row>
    <row r="23" spans="2:5" x14ac:dyDescent="0.25">
      <c r="B23" s="49" t="s">
        <v>91</v>
      </c>
      <c r="C23" s="79">
        <v>150000000</v>
      </c>
      <c r="D23" s="80">
        <v>892213036</v>
      </c>
      <c r="E23" s="75"/>
    </row>
    <row r="24" spans="2:5" x14ac:dyDescent="0.25">
      <c r="B24" s="49" t="s">
        <v>90</v>
      </c>
      <c r="C24" s="79">
        <v>150000000</v>
      </c>
      <c r="D24" s="80">
        <v>822828538</v>
      </c>
      <c r="E24" s="75"/>
    </row>
    <row r="25" spans="2:5" x14ac:dyDescent="0.25">
      <c r="B25" s="49" t="s">
        <v>89</v>
      </c>
      <c r="C25" s="79">
        <v>150000000</v>
      </c>
      <c r="D25" s="80">
        <v>397501348</v>
      </c>
      <c r="E25" s="75"/>
    </row>
    <row r="26" spans="2:5" x14ac:dyDescent="0.25">
      <c r="B26" s="48" t="s">
        <v>88</v>
      </c>
      <c r="C26" s="81">
        <v>150000000</v>
      </c>
      <c r="D26" s="82">
        <v>497298577</v>
      </c>
      <c r="E26" s="76"/>
    </row>
    <row r="27" spans="2:5" x14ac:dyDescent="0.25">
      <c r="C27" s="71"/>
      <c r="D27" s="71"/>
      <c r="E27" s="71"/>
    </row>
    <row r="28" spans="2:5" x14ac:dyDescent="0.25">
      <c r="C28" s="71"/>
      <c r="D28" s="72" t="s">
        <v>87</v>
      </c>
      <c r="E28" s="73"/>
    </row>
    <row r="29" spans="2:5" x14ac:dyDescent="0.25">
      <c r="C29" s="71"/>
      <c r="D29" s="72" t="s">
        <v>86</v>
      </c>
      <c r="E29" s="73"/>
    </row>
    <row r="30" spans="2:5" x14ac:dyDescent="0.25">
      <c r="C30" s="71"/>
      <c r="D30" s="74" t="s">
        <v>85</v>
      </c>
      <c r="E30" s="73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zoomScale="90" zoomScaleNormal="90" workbookViewId="0">
      <selection activeCell="F14" sqref="F14"/>
    </sheetView>
  </sheetViews>
  <sheetFormatPr baseColWidth="10" defaultRowHeight="12.75" x14ac:dyDescent="0.2"/>
  <cols>
    <col min="1" max="1" width="17" customWidth="1"/>
    <col min="6" max="6" width="13.28515625" bestFit="1" customWidth="1"/>
    <col min="7" max="7" width="23" customWidth="1"/>
  </cols>
  <sheetData>
    <row r="2" spans="1:7" ht="15.75" x14ac:dyDescent="0.25">
      <c r="A2" s="130" t="s">
        <v>241</v>
      </c>
      <c r="B2" s="130"/>
      <c r="C2" s="130"/>
      <c r="D2" s="130"/>
      <c r="E2" s="130"/>
      <c r="F2" s="130"/>
    </row>
    <row r="3" spans="1:7" ht="25.5" x14ac:dyDescent="0.2">
      <c r="A3" s="95" t="s">
        <v>243</v>
      </c>
      <c r="B3" s="109" t="s">
        <v>235</v>
      </c>
      <c r="C3" s="109" t="s">
        <v>236</v>
      </c>
      <c r="D3" s="109" t="s">
        <v>237</v>
      </c>
      <c r="E3" s="109" t="s">
        <v>238</v>
      </c>
      <c r="F3" s="109" t="s">
        <v>242</v>
      </c>
      <c r="G3" s="110" t="s">
        <v>247</v>
      </c>
    </row>
    <row r="4" spans="1:7" x14ac:dyDescent="0.2">
      <c r="A4" s="3">
        <v>3805</v>
      </c>
      <c r="B4" s="3" t="s">
        <v>239</v>
      </c>
      <c r="C4" s="3" t="s">
        <v>239</v>
      </c>
      <c r="D4" s="3" t="s">
        <v>239</v>
      </c>
      <c r="E4" s="106" t="s">
        <v>239</v>
      </c>
      <c r="F4" s="3"/>
      <c r="G4" s="2"/>
    </row>
    <row r="5" spans="1:7" x14ac:dyDescent="0.2">
      <c r="A5" s="3">
        <v>3159</v>
      </c>
      <c r="B5" s="3"/>
      <c r="C5" s="3" t="s">
        <v>239</v>
      </c>
      <c r="D5" s="3"/>
      <c r="E5" s="3"/>
      <c r="F5" s="106" t="s">
        <v>239</v>
      </c>
      <c r="G5" s="2"/>
    </row>
    <row r="6" spans="1:7" x14ac:dyDescent="0.2">
      <c r="A6" s="3">
        <v>1095</v>
      </c>
      <c r="B6" s="3" t="s">
        <v>239</v>
      </c>
      <c r="C6" s="3"/>
      <c r="D6" s="3"/>
      <c r="E6" s="3" t="s">
        <v>239</v>
      </c>
      <c r="F6" s="3"/>
      <c r="G6" s="2"/>
    </row>
    <row r="7" spans="1:7" x14ac:dyDescent="0.2">
      <c r="A7" s="3">
        <v>1646</v>
      </c>
      <c r="B7" s="3" t="s">
        <v>239</v>
      </c>
      <c r="C7" s="3"/>
      <c r="D7" s="3" t="s">
        <v>239</v>
      </c>
      <c r="E7" s="3"/>
      <c r="F7" s="3" t="s">
        <v>239</v>
      </c>
      <c r="G7" s="2"/>
    </row>
    <row r="8" spans="1:7" x14ac:dyDescent="0.2">
      <c r="A8" s="3">
        <v>4706</v>
      </c>
      <c r="B8" s="3"/>
      <c r="C8" s="3" t="s">
        <v>239</v>
      </c>
      <c r="D8" s="3" t="s">
        <v>239</v>
      </c>
      <c r="E8" s="3"/>
      <c r="F8" s="3"/>
      <c r="G8" s="2"/>
    </row>
    <row r="9" spans="1:7" x14ac:dyDescent="0.2">
      <c r="A9" s="3">
        <v>1575</v>
      </c>
      <c r="B9" s="3"/>
      <c r="C9" s="3" t="s">
        <v>239</v>
      </c>
      <c r="D9" s="3"/>
      <c r="E9" s="3" t="s">
        <v>239</v>
      </c>
      <c r="F9" s="3" t="s">
        <v>239</v>
      </c>
      <c r="G9" s="2"/>
    </row>
    <row r="10" spans="1:7" x14ac:dyDescent="0.2">
      <c r="A10" s="3">
        <v>2832</v>
      </c>
      <c r="B10" s="3"/>
      <c r="C10" s="3"/>
      <c r="D10" s="3"/>
      <c r="E10" s="3"/>
      <c r="F10" s="106"/>
      <c r="G10" s="2"/>
    </row>
    <row r="11" spans="1:7" x14ac:dyDescent="0.2">
      <c r="A11" s="3">
        <v>1049</v>
      </c>
      <c r="B11" s="3" t="s">
        <v>239</v>
      </c>
      <c r="C11" s="3"/>
      <c r="D11" s="3"/>
      <c r="E11" s="106" t="s">
        <v>239</v>
      </c>
      <c r="F11" s="106" t="s">
        <v>239</v>
      </c>
      <c r="G11" s="2"/>
    </row>
    <row r="12" spans="1:7" x14ac:dyDescent="0.2">
      <c r="A12" s="3">
        <v>1099</v>
      </c>
      <c r="B12" s="3"/>
      <c r="C12" s="106" t="s">
        <v>239</v>
      </c>
      <c r="D12" s="3"/>
      <c r="E12" s="3" t="s">
        <v>239</v>
      </c>
      <c r="F12" s="106" t="s">
        <v>239</v>
      </c>
      <c r="G12" s="2"/>
    </row>
    <row r="13" spans="1:7" x14ac:dyDescent="0.2">
      <c r="A13" s="3">
        <v>4597</v>
      </c>
      <c r="B13" s="3"/>
      <c r="C13" s="3"/>
      <c r="D13" s="3"/>
      <c r="E13" s="3"/>
      <c r="F13" s="3"/>
      <c r="G13" s="2"/>
    </row>
    <row r="14" spans="1:7" x14ac:dyDescent="0.2">
      <c r="A14" s="3">
        <v>3943</v>
      </c>
      <c r="B14" s="3"/>
      <c r="C14" s="3" t="s">
        <v>239</v>
      </c>
      <c r="D14" s="3"/>
      <c r="E14" s="3"/>
      <c r="F14" s="3"/>
      <c r="G14" s="2"/>
    </row>
    <row r="15" spans="1:7" x14ac:dyDescent="0.2">
      <c r="A15" s="3">
        <v>2355</v>
      </c>
      <c r="B15" s="3"/>
      <c r="C15" s="3" t="s">
        <v>239</v>
      </c>
      <c r="D15" s="3"/>
      <c r="E15" s="3" t="s">
        <v>239</v>
      </c>
      <c r="F15" s="3" t="s">
        <v>239</v>
      </c>
      <c r="G15" s="2"/>
    </row>
    <row r="16" spans="1:7" x14ac:dyDescent="0.2">
      <c r="A16" s="3">
        <v>4451</v>
      </c>
      <c r="B16" s="3" t="s">
        <v>239</v>
      </c>
      <c r="C16" s="3"/>
      <c r="D16" s="3"/>
      <c r="E16" s="3" t="s">
        <v>239</v>
      </c>
      <c r="F16" s="3"/>
      <c r="G16" s="2"/>
    </row>
    <row r="17" spans="1:7" x14ac:dyDescent="0.2">
      <c r="A17" s="3">
        <v>4115</v>
      </c>
      <c r="B17" s="3" t="s">
        <v>239</v>
      </c>
      <c r="C17" s="3"/>
      <c r="D17" s="3" t="s">
        <v>239</v>
      </c>
      <c r="E17" s="3"/>
      <c r="F17" s="3" t="s">
        <v>239</v>
      </c>
      <c r="G17" s="2"/>
    </row>
    <row r="18" spans="1:7" x14ac:dyDescent="0.2">
      <c r="A18" s="3">
        <v>4216</v>
      </c>
      <c r="B18" s="3"/>
      <c r="C18" s="3" t="s">
        <v>239</v>
      </c>
      <c r="D18" s="3" t="s">
        <v>239</v>
      </c>
      <c r="E18" s="3"/>
      <c r="F18" s="3"/>
      <c r="G18" s="2"/>
    </row>
    <row r="19" spans="1:7" x14ac:dyDescent="0.2">
      <c r="A19" s="107">
        <v>2245</v>
      </c>
      <c r="B19" s="107"/>
      <c r="C19" s="107" t="s">
        <v>239</v>
      </c>
      <c r="D19" s="107"/>
      <c r="E19" s="107" t="s">
        <v>239</v>
      </c>
      <c r="F19" s="107" t="s">
        <v>239</v>
      </c>
      <c r="G19" s="2"/>
    </row>
    <row r="20" spans="1:7" ht="25.5" x14ac:dyDescent="0.2">
      <c r="A20" s="108" t="s">
        <v>245</v>
      </c>
      <c r="B20" s="2"/>
      <c r="C20" s="2"/>
      <c r="D20" s="2"/>
      <c r="E20" s="2"/>
      <c r="F20" s="2"/>
      <c r="G20" s="2"/>
    </row>
    <row r="23" spans="1:7" x14ac:dyDescent="0.2">
      <c r="A23" s="131" t="s">
        <v>244</v>
      </c>
      <c r="B23" s="131"/>
      <c r="C23" s="131"/>
      <c r="D23" s="131"/>
      <c r="E23" s="131"/>
      <c r="F23" s="131"/>
    </row>
    <row r="24" spans="1:7" x14ac:dyDescent="0.2">
      <c r="A24" s="99" t="s">
        <v>246</v>
      </c>
    </row>
    <row r="25" spans="1:7" x14ac:dyDescent="0.2">
      <c r="A25" s="99" t="s">
        <v>248</v>
      </c>
    </row>
  </sheetData>
  <mergeCells count="2">
    <mergeCell ref="A2:F2"/>
    <mergeCell ref="A23:F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="95" zoomScaleNormal="95" workbookViewId="0">
      <selection activeCell="D18" sqref="D18"/>
    </sheetView>
  </sheetViews>
  <sheetFormatPr baseColWidth="10" defaultColWidth="9.140625" defaultRowHeight="15" x14ac:dyDescent="0.25"/>
  <cols>
    <col min="1" max="1" width="15.7109375" style="47" customWidth="1"/>
    <col min="2" max="16384" width="9.140625" style="47"/>
  </cols>
  <sheetData>
    <row r="1" spans="1:13" ht="21" x14ac:dyDescent="0.35">
      <c r="A1" s="133" t="s">
        <v>158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3" spans="1:13" x14ac:dyDescent="0.25">
      <c r="A3" s="135" t="s">
        <v>144</v>
      </c>
      <c r="B3" s="135" t="s">
        <v>145</v>
      </c>
      <c r="C3" s="135"/>
      <c r="D3" s="135"/>
      <c r="E3" s="135"/>
      <c r="F3" s="135" t="s">
        <v>146</v>
      </c>
      <c r="G3" s="135"/>
      <c r="H3" s="135"/>
      <c r="I3" s="135"/>
      <c r="J3" s="135" t="s">
        <v>147</v>
      </c>
      <c r="K3" s="135"/>
      <c r="L3" s="135"/>
      <c r="M3" s="132" t="s">
        <v>157</v>
      </c>
    </row>
    <row r="4" spans="1:13" x14ac:dyDescent="0.25">
      <c r="A4" s="135"/>
      <c r="B4" s="85" t="s">
        <v>148</v>
      </c>
      <c r="C4" s="85" t="s">
        <v>149</v>
      </c>
      <c r="D4" s="85" t="s">
        <v>150</v>
      </c>
      <c r="E4" s="86" t="s">
        <v>151</v>
      </c>
      <c r="F4" s="85" t="s">
        <v>152</v>
      </c>
      <c r="G4" s="85" t="s">
        <v>153</v>
      </c>
      <c r="H4" s="85" t="s">
        <v>154</v>
      </c>
      <c r="I4" s="86" t="s">
        <v>151</v>
      </c>
      <c r="J4" s="85" t="s">
        <v>155</v>
      </c>
      <c r="K4" s="85" t="s">
        <v>156</v>
      </c>
      <c r="L4" s="86" t="s">
        <v>151</v>
      </c>
      <c r="M4" s="132"/>
    </row>
    <row r="5" spans="1:13" x14ac:dyDescent="0.25">
      <c r="A5" s="77" t="s">
        <v>159</v>
      </c>
      <c r="B5" s="47">
        <v>3.62</v>
      </c>
      <c r="C5" s="47">
        <v>3.9</v>
      </c>
      <c r="D5" s="47">
        <v>3.28</v>
      </c>
      <c r="E5" s="87"/>
      <c r="F5" s="47">
        <v>2.34</v>
      </c>
      <c r="G5" s="47">
        <v>3.3</v>
      </c>
      <c r="H5" s="47">
        <v>2.76</v>
      </c>
      <c r="I5" s="87"/>
      <c r="J5" s="47">
        <v>2.0499999999999998</v>
      </c>
      <c r="K5" s="47">
        <v>4.0999999999999996</v>
      </c>
      <c r="L5" s="87"/>
      <c r="M5" s="88"/>
    </row>
    <row r="6" spans="1:13" x14ac:dyDescent="0.25">
      <c r="A6" s="77" t="s">
        <v>160</v>
      </c>
      <c r="B6" s="47">
        <v>3.08</v>
      </c>
      <c r="C6" s="47">
        <v>1.64</v>
      </c>
      <c r="D6" s="47">
        <v>1.65</v>
      </c>
      <c r="E6" s="87"/>
      <c r="F6" s="47">
        <v>1.02</v>
      </c>
      <c r="G6" s="47">
        <v>1.37</v>
      </c>
      <c r="H6" s="47">
        <v>4.29</v>
      </c>
      <c r="I6" s="87"/>
      <c r="J6" s="47">
        <v>4.51</v>
      </c>
      <c r="K6" s="47">
        <v>2.56</v>
      </c>
      <c r="L6" s="87"/>
      <c r="M6" s="88"/>
    </row>
    <row r="7" spans="1:13" x14ac:dyDescent="0.25">
      <c r="A7" s="77" t="s">
        <v>161</v>
      </c>
      <c r="B7" s="47">
        <v>3.85</v>
      </c>
      <c r="C7" s="47">
        <v>3.26</v>
      </c>
      <c r="D7" s="47">
        <v>1.58</v>
      </c>
      <c r="E7" s="87"/>
      <c r="F7" s="47">
        <v>3.91</v>
      </c>
      <c r="G7" s="47">
        <v>1.38</v>
      </c>
      <c r="H7" s="47">
        <v>2.95</v>
      </c>
      <c r="I7" s="87"/>
      <c r="J7" s="47">
        <v>1.62</v>
      </c>
      <c r="K7" s="47">
        <v>1.82</v>
      </c>
      <c r="L7" s="87"/>
      <c r="M7" s="88"/>
    </row>
    <row r="8" spans="1:13" x14ac:dyDescent="0.25">
      <c r="A8" s="77" t="s">
        <v>162</v>
      </c>
      <c r="B8" s="47">
        <v>2.96</v>
      </c>
      <c r="C8" s="47">
        <v>2.61</v>
      </c>
      <c r="D8" s="47">
        <v>4.2</v>
      </c>
      <c r="E8" s="87"/>
      <c r="F8" s="47">
        <v>3.07</v>
      </c>
      <c r="G8" s="47">
        <v>3.49</v>
      </c>
      <c r="H8" s="47">
        <v>4.22</v>
      </c>
      <c r="I8" s="87"/>
      <c r="J8" s="47">
        <v>2.71</v>
      </c>
      <c r="K8" s="47">
        <v>3.31</v>
      </c>
      <c r="L8" s="87"/>
      <c r="M8" s="88"/>
    </row>
    <row r="9" spans="1:13" x14ac:dyDescent="0.25">
      <c r="A9" s="77" t="s">
        <v>163</v>
      </c>
      <c r="B9" s="47">
        <v>1.82</v>
      </c>
      <c r="C9" s="47">
        <v>1.24</v>
      </c>
      <c r="D9" s="47">
        <v>4.9800000000000004</v>
      </c>
      <c r="E9" s="87"/>
      <c r="F9" s="47">
        <v>3.4</v>
      </c>
      <c r="G9" s="47">
        <v>3.68</v>
      </c>
      <c r="H9" s="47">
        <v>1.75</v>
      </c>
      <c r="I9" s="87"/>
      <c r="J9" s="47">
        <v>3.5</v>
      </c>
      <c r="K9" s="47">
        <v>4.4800000000000004</v>
      </c>
      <c r="L9" s="87"/>
      <c r="M9" s="88"/>
    </row>
    <row r="10" spans="1:13" x14ac:dyDescent="0.25">
      <c r="A10" s="77" t="s">
        <v>164</v>
      </c>
      <c r="B10" s="47">
        <v>4</v>
      </c>
      <c r="C10" s="47">
        <v>4.5</v>
      </c>
      <c r="D10" s="47">
        <v>3.6</v>
      </c>
      <c r="E10" s="87"/>
      <c r="F10" s="47">
        <v>3.34</v>
      </c>
      <c r="G10" s="47">
        <v>2.66</v>
      </c>
      <c r="H10" s="47">
        <v>2.56</v>
      </c>
      <c r="I10" s="87"/>
      <c r="J10" s="47">
        <v>4.22</v>
      </c>
      <c r="K10" s="47">
        <v>3.54</v>
      </c>
      <c r="L10" s="87"/>
      <c r="M10" s="88"/>
    </row>
    <row r="11" spans="1:13" x14ac:dyDescent="0.25">
      <c r="A11" s="77" t="s">
        <v>165</v>
      </c>
      <c r="B11" s="47">
        <v>4.4400000000000004</v>
      </c>
      <c r="C11" s="47">
        <v>3.55</v>
      </c>
      <c r="D11" s="47">
        <v>2.19</v>
      </c>
      <c r="E11" s="87"/>
      <c r="F11" s="47">
        <v>2.0299999999999998</v>
      </c>
      <c r="G11" s="47">
        <v>2.5299999999999998</v>
      </c>
      <c r="H11" s="47">
        <v>2.65</v>
      </c>
      <c r="I11" s="87"/>
      <c r="J11" s="47">
        <v>1.87</v>
      </c>
      <c r="K11" s="47">
        <v>4.5199999999999996</v>
      </c>
      <c r="L11" s="87"/>
      <c r="M11" s="88"/>
    </row>
    <row r="12" spans="1:13" x14ac:dyDescent="0.25">
      <c r="M12" s="89"/>
    </row>
    <row r="13" spans="1:13" x14ac:dyDescent="0.25">
      <c r="J13" s="134" t="s">
        <v>166</v>
      </c>
      <c r="K13" s="134"/>
      <c r="L13" s="134"/>
      <c r="M13" s="90"/>
    </row>
    <row r="14" spans="1:13" x14ac:dyDescent="0.25">
      <c r="J14" s="134" t="s">
        <v>167</v>
      </c>
      <c r="K14" s="134"/>
      <c r="L14" s="134"/>
      <c r="M14" s="90"/>
    </row>
    <row r="15" spans="1:13" x14ac:dyDescent="0.25">
      <c r="J15" s="134" t="s">
        <v>168</v>
      </c>
      <c r="K15" s="134"/>
      <c r="L15" s="134"/>
      <c r="M15" s="90"/>
    </row>
    <row r="16" spans="1:13" x14ac:dyDescent="0.25">
      <c r="A16" s="77" t="s">
        <v>170</v>
      </c>
      <c r="J16" s="91"/>
      <c r="K16" s="91"/>
      <c r="L16" s="91"/>
      <c r="M16" s="92"/>
    </row>
    <row r="17" spans="1:13" x14ac:dyDescent="0.25">
      <c r="A17" s="77" t="s">
        <v>171</v>
      </c>
      <c r="J17" s="91"/>
      <c r="K17" s="91"/>
      <c r="L17" s="91"/>
      <c r="M17" s="92"/>
    </row>
    <row r="18" spans="1:13" x14ac:dyDescent="0.25">
      <c r="A18" s="77" t="s">
        <v>172</v>
      </c>
      <c r="J18" s="91"/>
      <c r="K18" s="91"/>
      <c r="L18" s="91"/>
      <c r="M18" s="92"/>
    </row>
    <row r="19" spans="1:13" x14ac:dyDescent="0.25">
      <c r="A19" s="77" t="s">
        <v>173</v>
      </c>
      <c r="J19" s="91"/>
      <c r="K19" s="91"/>
      <c r="L19" s="91"/>
      <c r="M19" s="92"/>
    </row>
    <row r="20" spans="1:13" x14ac:dyDescent="0.25">
      <c r="A20" s="77" t="s">
        <v>174</v>
      </c>
    </row>
    <row r="21" spans="1:13" x14ac:dyDescent="0.25">
      <c r="A21" s="77" t="s">
        <v>175</v>
      </c>
    </row>
    <row r="22" spans="1:13" x14ac:dyDescent="0.25">
      <c r="A22" s="77" t="s">
        <v>176</v>
      </c>
    </row>
    <row r="23" spans="1:13" x14ac:dyDescent="0.25">
      <c r="A23" s="77"/>
    </row>
    <row r="24" spans="1:13" x14ac:dyDescent="0.25">
      <c r="A24" s="84" t="s">
        <v>169</v>
      </c>
    </row>
  </sheetData>
  <mergeCells count="9">
    <mergeCell ref="M3:M4"/>
    <mergeCell ref="A1:M1"/>
    <mergeCell ref="J13:L13"/>
    <mergeCell ref="J14:L14"/>
    <mergeCell ref="J15:L15"/>
    <mergeCell ref="B3:E3"/>
    <mergeCell ref="F3:I3"/>
    <mergeCell ref="J3:L3"/>
    <mergeCell ref="A3:A4"/>
  </mergeCells>
  <pageMargins left="0.7" right="0.7" top="0.75" bottom="0.75" header="0.3" footer="0.3"/>
  <pageSetup orientation="portrait" horizontalDpi="200" verticalDpi="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L16" sqref="L16"/>
    </sheetView>
  </sheetViews>
  <sheetFormatPr baseColWidth="10" defaultRowHeight="12.75" x14ac:dyDescent="0.2"/>
  <cols>
    <col min="1" max="1" width="29.42578125" bestFit="1" customWidth="1"/>
    <col min="6" max="6" width="13.140625" customWidth="1"/>
    <col min="7" max="7" width="11.85546875" bestFit="1" customWidth="1"/>
  </cols>
  <sheetData>
    <row r="1" spans="1:11" ht="25.5" x14ac:dyDescent="0.2">
      <c r="A1" s="100" t="s">
        <v>194</v>
      </c>
      <c r="B1" s="100" t="s">
        <v>195</v>
      </c>
      <c r="C1" s="100" t="s">
        <v>196</v>
      </c>
      <c r="E1" s="101" t="s">
        <v>207</v>
      </c>
      <c r="F1" s="101" t="s">
        <v>233</v>
      </c>
      <c r="G1" s="101" t="s">
        <v>234</v>
      </c>
    </row>
    <row r="2" spans="1:11" x14ac:dyDescent="0.2">
      <c r="A2" s="98" t="s">
        <v>197</v>
      </c>
      <c r="B2" s="98" t="s">
        <v>198</v>
      </c>
      <c r="C2" s="98">
        <v>4500</v>
      </c>
      <c r="E2" s="93"/>
      <c r="F2" s="93"/>
      <c r="G2" s="93"/>
    </row>
    <row r="3" spans="1:11" x14ac:dyDescent="0.2">
      <c r="A3" s="98" t="s">
        <v>199</v>
      </c>
      <c r="B3" s="98" t="s">
        <v>200</v>
      </c>
      <c r="C3" s="98">
        <v>2850</v>
      </c>
      <c r="E3" s="93"/>
      <c r="F3" s="93"/>
      <c r="G3" s="93"/>
    </row>
    <row r="4" spans="1:11" x14ac:dyDescent="0.2">
      <c r="A4" s="98" t="s">
        <v>201</v>
      </c>
      <c r="B4" s="98" t="s">
        <v>200</v>
      </c>
      <c r="C4" s="98">
        <v>6400</v>
      </c>
      <c r="E4" s="93"/>
      <c r="F4" s="93"/>
      <c r="G4" s="93"/>
    </row>
    <row r="5" spans="1:11" x14ac:dyDescent="0.2">
      <c r="A5" s="98" t="s">
        <v>202</v>
      </c>
      <c r="B5" s="98" t="s">
        <v>203</v>
      </c>
      <c r="C5" s="98">
        <v>7600</v>
      </c>
      <c r="E5" s="103"/>
      <c r="F5" s="93"/>
      <c r="G5" s="93"/>
    </row>
    <row r="6" spans="1:11" x14ac:dyDescent="0.2">
      <c r="A6" s="98" t="s">
        <v>204</v>
      </c>
      <c r="B6" s="98" t="s">
        <v>198</v>
      </c>
      <c r="C6" s="98">
        <v>5900</v>
      </c>
      <c r="E6" s="93"/>
      <c r="F6" s="104"/>
      <c r="G6" s="93"/>
    </row>
    <row r="7" spans="1:11" x14ac:dyDescent="0.2">
      <c r="A7" s="98" t="s">
        <v>205</v>
      </c>
      <c r="B7" s="98" t="s">
        <v>200</v>
      </c>
      <c r="C7" s="98">
        <v>10000</v>
      </c>
      <c r="E7" s="93"/>
      <c r="F7" s="93"/>
      <c r="G7" s="93"/>
    </row>
    <row r="8" spans="1:11" x14ac:dyDescent="0.2">
      <c r="A8" s="98" t="s">
        <v>206</v>
      </c>
      <c r="B8" s="98" t="s">
        <v>203</v>
      </c>
      <c r="C8" s="98">
        <v>8500</v>
      </c>
      <c r="E8" s="104"/>
      <c r="F8" s="105"/>
      <c r="G8" s="93"/>
    </row>
    <row r="9" spans="1:11" x14ac:dyDescent="0.2">
      <c r="A9" s="98" t="s">
        <v>208</v>
      </c>
      <c r="B9" s="98" t="s">
        <v>200</v>
      </c>
      <c r="C9" s="98">
        <v>5700</v>
      </c>
      <c r="E9" s="104"/>
      <c r="F9" s="105"/>
      <c r="G9" s="93"/>
    </row>
    <row r="10" spans="1:11" x14ac:dyDescent="0.2">
      <c r="A10" t="s">
        <v>209</v>
      </c>
      <c r="B10" s="102" t="s">
        <v>200</v>
      </c>
      <c r="C10">
        <v>1200</v>
      </c>
      <c r="E10" s="93"/>
      <c r="F10" s="93"/>
      <c r="G10" s="93"/>
    </row>
    <row r="11" spans="1:11" x14ac:dyDescent="0.2">
      <c r="A11" t="s">
        <v>210</v>
      </c>
      <c r="B11" s="102" t="s">
        <v>198</v>
      </c>
      <c r="C11">
        <v>15000</v>
      </c>
      <c r="E11" s="104"/>
      <c r="F11" s="94"/>
      <c r="G11" s="93"/>
    </row>
    <row r="12" spans="1:11" ht="13.5" thickBot="1" x14ac:dyDescent="0.25">
      <c r="A12" t="s">
        <v>211</v>
      </c>
      <c r="B12" s="102" t="s">
        <v>200</v>
      </c>
      <c r="C12">
        <v>5506</v>
      </c>
      <c r="E12" s="104"/>
      <c r="F12" s="94"/>
      <c r="G12" s="93"/>
    </row>
    <row r="13" spans="1:11" ht="13.5" thickBot="1" x14ac:dyDescent="0.25">
      <c r="A13" s="97" t="s">
        <v>232</v>
      </c>
      <c r="B13" s="102" t="s">
        <v>200</v>
      </c>
      <c r="C13" s="98">
        <v>7841</v>
      </c>
      <c r="E13" s="93"/>
      <c r="F13" s="93"/>
      <c r="G13" s="93"/>
      <c r="I13" s="136" t="s">
        <v>240</v>
      </c>
      <c r="J13" s="137"/>
      <c r="K13" s="138"/>
    </row>
    <row r="14" spans="1:11" x14ac:dyDescent="0.2">
      <c r="A14" t="s">
        <v>212</v>
      </c>
      <c r="B14" s="102" t="s">
        <v>203</v>
      </c>
      <c r="C14" s="98">
        <v>10603</v>
      </c>
      <c r="E14" s="93"/>
      <c r="F14" s="93"/>
      <c r="G14" s="93"/>
    </row>
    <row r="15" spans="1:11" x14ac:dyDescent="0.2">
      <c r="A15" t="s">
        <v>213</v>
      </c>
      <c r="B15" s="102" t="s">
        <v>203</v>
      </c>
      <c r="C15" s="98">
        <v>13592</v>
      </c>
      <c r="E15" s="93"/>
      <c r="F15" s="93"/>
      <c r="G15" s="93"/>
    </row>
    <row r="16" spans="1:11" x14ac:dyDescent="0.2">
      <c r="A16" t="s">
        <v>214</v>
      </c>
      <c r="B16" s="102" t="s">
        <v>203</v>
      </c>
      <c r="C16" s="98">
        <v>12578</v>
      </c>
    </row>
    <row r="17" spans="1:3" x14ac:dyDescent="0.2">
      <c r="A17" t="s">
        <v>215</v>
      </c>
      <c r="B17" s="102" t="s">
        <v>203</v>
      </c>
      <c r="C17" s="98">
        <v>6206</v>
      </c>
    </row>
    <row r="18" spans="1:3" x14ac:dyDescent="0.2">
      <c r="A18" t="s">
        <v>216</v>
      </c>
      <c r="B18" s="102" t="s">
        <v>200</v>
      </c>
      <c r="C18" s="98">
        <v>8096</v>
      </c>
    </row>
    <row r="19" spans="1:3" x14ac:dyDescent="0.2">
      <c r="A19" t="s">
        <v>217</v>
      </c>
      <c r="B19" s="102" t="s">
        <v>200</v>
      </c>
      <c r="C19" s="98">
        <v>5545</v>
      </c>
    </row>
    <row r="20" spans="1:3" x14ac:dyDescent="0.2">
      <c r="A20" t="s">
        <v>218</v>
      </c>
      <c r="B20" s="102" t="s">
        <v>198</v>
      </c>
      <c r="C20" s="98">
        <v>12622</v>
      </c>
    </row>
    <row r="21" spans="1:3" x14ac:dyDescent="0.2">
      <c r="A21" t="s">
        <v>219</v>
      </c>
      <c r="B21" s="102" t="s">
        <v>198</v>
      </c>
      <c r="C21" s="98">
        <v>8767</v>
      </c>
    </row>
    <row r="22" spans="1:3" x14ac:dyDescent="0.2">
      <c r="A22" t="s">
        <v>220</v>
      </c>
      <c r="B22" s="102" t="s">
        <v>198</v>
      </c>
      <c r="C22" s="98">
        <v>9382</v>
      </c>
    </row>
    <row r="23" spans="1:3" x14ac:dyDescent="0.2">
      <c r="A23" t="s">
        <v>221</v>
      </c>
      <c r="B23" s="102" t="s">
        <v>203</v>
      </c>
      <c r="C23" s="98">
        <v>11346</v>
      </c>
    </row>
    <row r="24" spans="1:3" x14ac:dyDescent="0.2">
      <c r="A24" t="s">
        <v>222</v>
      </c>
      <c r="B24" s="102" t="s">
        <v>200</v>
      </c>
      <c r="C24" s="98">
        <v>11311</v>
      </c>
    </row>
    <row r="25" spans="1:3" x14ac:dyDescent="0.2">
      <c r="A25" t="s">
        <v>223</v>
      </c>
      <c r="B25" s="102" t="s">
        <v>198</v>
      </c>
      <c r="C25" s="98">
        <v>5055</v>
      </c>
    </row>
    <row r="26" spans="1:3" x14ac:dyDescent="0.2">
      <c r="A26" t="s">
        <v>224</v>
      </c>
      <c r="B26" s="102" t="s">
        <v>203</v>
      </c>
      <c r="C26" s="98">
        <v>6635</v>
      </c>
    </row>
    <row r="27" spans="1:3" x14ac:dyDescent="0.2">
      <c r="A27" t="s">
        <v>225</v>
      </c>
      <c r="B27" s="102" t="s">
        <v>200</v>
      </c>
      <c r="C27" s="98">
        <v>14809</v>
      </c>
    </row>
    <row r="28" spans="1:3" x14ac:dyDescent="0.2">
      <c r="A28" t="s">
        <v>226</v>
      </c>
      <c r="B28" s="102" t="s">
        <v>198</v>
      </c>
      <c r="C28" s="98">
        <v>6953</v>
      </c>
    </row>
    <row r="29" spans="1:3" x14ac:dyDescent="0.2">
      <c r="A29" t="s">
        <v>227</v>
      </c>
      <c r="B29" s="102" t="s">
        <v>203</v>
      </c>
      <c r="C29" s="98">
        <v>9271</v>
      </c>
    </row>
    <row r="30" spans="1:3" x14ac:dyDescent="0.2">
      <c r="A30" t="s">
        <v>228</v>
      </c>
      <c r="B30" s="102" t="s">
        <v>200</v>
      </c>
      <c r="C30" s="98">
        <v>10268</v>
      </c>
    </row>
    <row r="31" spans="1:3" x14ac:dyDescent="0.2">
      <c r="A31" t="s">
        <v>229</v>
      </c>
      <c r="B31" s="102" t="s">
        <v>198</v>
      </c>
      <c r="C31" s="98">
        <v>13025</v>
      </c>
    </row>
    <row r="32" spans="1:3" x14ac:dyDescent="0.2">
      <c r="A32" t="s">
        <v>230</v>
      </c>
      <c r="B32" s="97" t="s">
        <v>198</v>
      </c>
      <c r="C32" s="98">
        <v>11980</v>
      </c>
    </row>
    <row r="33" spans="1:3" x14ac:dyDescent="0.2">
      <c r="A33" t="s">
        <v>231</v>
      </c>
      <c r="B33" s="97" t="s">
        <v>200</v>
      </c>
      <c r="C33" s="98">
        <v>10366</v>
      </c>
    </row>
  </sheetData>
  <mergeCells count="1">
    <mergeCell ref="I13:K1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2"/>
  <sheetViews>
    <sheetView workbookViewId="0">
      <selection activeCell="E6" sqref="E6"/>
    </sheetView>
  </sheetViews>
  <sheetFormatPr baseColWidth="10" defaultRowHeight="12.75" x14ac:dyDescent="0.2"/>
  <cols>
    <col min="6" max="6" width="11.7109375" customWidth="1"/>
    <col min="7" max="7" width="9.140625" bestFit="1" customWidth="1"/>
    <col min="8" max="8" width="11.85546875" bestFit="1" customWidth="1"/>
    <col min="9" max="10" width="6.140625" customWidth="1"/>
  </cols>
  <sheetData>
    <row r="2" spans="1:11" ht="15" x14ac:dyDescent="0.25">
      <c r="A2" s="139" t="s">
        <v>191</v>
      </c>
      <c r="B2" s="139"/>
      <c r="C2" s="139"/>
      <c r="D2" s="139"/>
      <c r="E2" s="66"/>
      <c r="F2" s="139" t="s">
        <v>192</v>
      </c>
      <c r="G2" s="139"/>
      <c r="H2" s="139"/>
      <c r="K2" s="66" t="s">
        <v>184</v>
      </c>
    </row>
    <row r="3" spans="1:11" ht="25.5" x14ac:dyDescent="0.2">
      <c r="A3" s="96" t="s">
        <v>186</v>
      </c>
      <c r="B3" s="96" t="s">
        <v>187</v>
      </c>
      <c r="C3" s="96" t="s">
        <v>188</v>
      </c>
      <c r="D3" s="96" t="s">
        <v>44</v>
      </c>
      <c r="F3" s="59" t="s">
        <v>182</v>
      </c>
      <c r="G3" s="95" t="s">
        <v>177</v>
      </c>
      <c r="H3" s="59" t="s">
        <v>189</v>
      </c>
    </row>
    <row r="4" spans="1:11" x14ac:dyDescent="0.2">
      <c r="A4" s="57" t="s">
        <v>178</v>
      </c>
      <c r="B4">
        <v>75</v>
      </c>
      <c r="C4">
        <v>1500</v>
      </c>
      <c r="F4" s="57"/>
      <c r="G4" s="93"/>
      <c r="H4" s="94"/>
    </row>
    <row r="5" spans="1:11" x14ac:dyDescent="0.2">
      <c r="A5" s="57" t="s">
        <v>179</v>
      </c>
      <c r="B5">
        <v>200</v>
      </c>
      <c r="C5">
        <v>10000</v>
      </c>
      <c r="D5" s="58"/>
      <c r="F5" s="57"/>
      <c r="G5" s="93"/>
      <c r="H5" s="94"/>
    </row>
    <row r="6" spans="1:11" x14ac:dyDescent="0.2">
      <c r="A6" s="57" t="s">
        <v>180</v>
      </c>
      <c r="B6">
        <v>15</v>
      </c>
      <c r="C6">
        <v>2500</v>
      </c>
      <c r="D6" s="58"/>
      <c r="F6" s="57"/>
      <c r="G6" s="93"/>
      <c r="H6" s="94"/>
    </row>
    <row r="7" spans="1:11" x14ac:dyDescent="0.2">
      <c r="A7" s="57" t="s">
        <v>181</v>
      </c>
      <c r="B7">
        <v>30</v>
      </c>
      <c r="C7">
        <v>3700</v>
      </c>
      <c r="D7" s="58"/>
      <c r="F7" s="57"/>
      <c r="G7" s="93"/>
      <c r="H7" s="94"/>
    </row>
    <row r="8" spans="1:11" x14ac:dyDescent="0.2">
      <c r="A8" s="57" t="s">
        <v>179</v>
      </c>
      <c r="B8">
        <v>40</v>
      </c>
      <c r="C8">
        <f>C5</f>
        <v>10000</v>
      </c>
      <c r="D8" s="58"/>
    </row>
    <row r="9" spans="1:11" x14ac:dyDescent="0.2">
      <c r="A9" s="57" t="s">
        <v>178</v>
      </c>
      <c r="B9">
        <v>120</v>
      </c>
      <c r="C9">
        <f>C4</f>
        <v>1500</v>
      </c>
      <c r="D9" s="58"/>
    </row>
    <row r="10" spans="1:11" x14ac:dyDescent="0.2">
      <c r="A10" s="57" t="s">
        <v>181</v>
      </c>
      <c r="B10">
        <v>30</v>
      </c>
      <c r="C10">
        <f>C7</f>
        <v>3700</v>
      </c>
      <c r="D10" s="58"/>
    </row>
    <row r="11" spans="1:11" x14ac:dyDescent="0.2">
      <c r="A11" s="57" t="s">
        <v>180</v>
      </c>
      <c r="B11">
        <v>50</v>
      </c>
      <c r="C11">
        <f>C6</f>
        <v>2500</v>
      </c>
      <c r="D11" s="58"/>
    </row>
    <row r="12" spans="1:11" x14ac:dyDescent="0.2">
      <c r="A12" s="57" t="s">
        <v>181</v>
      </c>
      <c r="B12">
        <v>20</v>
      </c>
      <c r="C12">
        <f>C7</f>
        <v>3700</v>
      </c>
      <c r="D12" s="58"/>
    </row>
    <row r="13" spans="1:11" x14ac:dyDescent="0.2">
      <c r="A13" s="57" t="s">
        <v>178</v>
      </c>
      <c r="B13">
        <v>45</v>
      </c>
      <c r="C13">
        <f>C4</f>
        <v>1500</v>
      </c>
      <c r="D13" s="58"/>
    </row>
    <row r="14" spans="1:11" x14ac:dyDescent="0.2">
      <c r="A14" s="57" t="s">
        <v>181</v>
      </c>
      <c r="B14">
        <v>34</v>
      </c>
      <c r="C14">
        <f>C7</f>
        <v>3700</v>
      </c>
      <c r="D14" s="58"/>
    </row>
    <row r="15" spans="1:11" x14ac:dyDescent="0.2">
      <c r="A15" s="57" t="s">
        <v>179</v>
      </c>
      <c r="B15">
        <v>250</v>
      </c>
      <c r="C15">
        <f>C5</f>
        <v>10000</v>
      </c>
      <c r="D15" s="58"/>
    </row>
    <row r="16" spans="1:11" x14ac:dyDescent="0.2">
      <c r="A16" s="57" t="s">
        <v>180</v>
      </c>
      <c r="B16">
        <v>4</v>
      </c>
      <c r="C16">
        <f>C6</f>
        <v>2500</v>
      </c>
      <c r="D16" s="58"/>
    </row>
    <row r="18" spans="1:1" x14ac:dyDescent="0.2">
      <c r="A18" s="57" t="s">
        <v>183</v>
      </c>
    </row>
    <row r="19" spans="1:1" s="58" customFormat="1" x14ac:dyDescent="0.2">
      <c r="A19" s="57" t="s">
        <v>185</v>
      </c>
    </row>
    <row r="20" spans="1:1" x14ac:dyDescent="0.2">
      <c r="A20" s="57" t="s">
        <v>249</v>
      </c>
    </row>
    <row r="21" spans="1:1" x14ac:dyDescent="0.2">
      <c r="A21" s="57" t="s">
        <v>193</v>
      </c>
    </row>
    <row r="22" spans="1:1" x14ac:dyDescent="0.2">
      <c r="A22" s="57" t="s">
        <v>190</v>
      </c>
    </row>
  </sheetData>
  <mergeCells count="2">
    <mergeCell ref="A2:D2"/>
    <mergeCell ref="F2:H2"/>
  </mergeCells>
  <pageMargins left="0.7" right="0.7" top="0.75" bottom="0.75" header="0.3" footer="0.3"/>
  <ignoredErrors>
    <ignoredError sqref="C9:C10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7"/>
  <sheetViews>
    <sheetView workbookViewId="0">
      <selection activeCell="G11" sqref="G11"/>
    </sheetView>
  </sheetViews>
  <sheetFormatPr baseColWidth="10" defaultRowHeight="12.75" x14ac:dyDescent="0.2"/>
  <cols>
    <col min="2" max="2" width="22.140625" customWidth="1"/>
  </cols>
  <sheetData>
    <row r="2" spans="1:11" ht="14.25" x14ac:dyDescent="0.2">
      <c r="A2" s="38" t="s">
        <v>81</v>
      </c>
      <c r="K2" s="46" t="s">
        <v>84</v>
      </c>
    </row>
    <row r="3" spans="1:11" ht="15" thickBot="1" x14ac:dyDescent="0.25">
      <c r="A3" s="38"/>
    </row>
    <row r="4" spans="1:11" ht="15.75" thickBot="1" x14ac:dyDescent="0.25">
      <c r="A4" s="144" t="s">
        <v>59</v>
      </c>
      <c r="B4" s="145"/>
      <c r="C4" s="146"/>
      <c r="D4" s="39"/>
      <c r="E4" s="39"/>
    </row>
    <row r="5" spans="1:11" ht="15.75" thickBot="1" x14ac:dyDescent="0.25">
      <c r="A5" s="40"/>
      <c r="B5" s="41"/>
      <c r="C5" s="41"/>
      <c r="D5" s="39"/>
      <c r="E5" s="39"/>
    </row>
    <row r="6" spans="1:11" ht="15.75" thickBot="1" x14ac:dyDescent="0.25">
      <c r="A6" s="42" t="s">
        <v>60</v>
      </c>
      <c r="B6" s="43" t="s">
        <v>61</v>
      </c>
      <c r="C6" s="43" t="s">
        <v>62</v>
      </c>
      <c r="D6" s="39"/>
      <c r="E6" s="39"/>
    </row>
    <row r="7" spans="1:11" ht="15.75" thickBot="1" x14ac:dyDescent="0.25">
      <c r="A7" s="44" t="s">
        <v>63</v>
      </c>
      <c r="B7" s="41" t="s">
        <v>64</v>
      </c>
      <c r="C7" s="45">
        <v>15000</v>
      </c>
      <c r="D7" s="39"/>
      <c r="E7" s="39"/>
    </row>
    <row r="8" spans="1:11" ht="15.75" thickBot="1" x14ac:dyDescent="0.25">
      <c r="A8" s="44" t="s">
        <v>65</v>
      </c>
      <c r="B8" s="41" t="s">
        <v>66</v>
      </c>
      <c r="C8" s="45">
        <v>40000</v>
      </c>
      <c r="D8" s="39"/>
      <c r="E8" s="39"/>
    </row>
    <row r="9" spans="1:11" ht="15.75" thickBot="1" x14ac:dyDescent="0.25">
      <c r="A9" s="44" t="s">
        <v>65</v>
      </c>
      <c r="B9" s="41" t="s">
        <v>67</v>
      </c>
      <c r="C9" s="45">
        <v>15000</v>
      </c>
      <c r="D9" s="39"/>
      <c r="E9" s="39"/>
    </row>
    <row r="10" spans="1:11" ht="15.75" thickBot="1" x14ac:dyDescent="0.25">
      <c r="A10" s="44" t="s">
        <v>63</v>
      </c>
      <c r="B10" s="41" t="s">
        <v>68</v>
      </c>
      <c r="C10" s="45">
        <v>30000</v>
      </c>
      <c r="D10" s="39"/>
      <c r="E10" s="39"/>
    </row>
    <row r="11" spans="1:11" ht="15.75" thickBot="1" x14ac:dyDescent="0.25">
      <c r="A11" s="44" t="s">
        <v>65</v>
      </c>
      <c r="B11" s="41" t="s">
        <v>69</v>
      </c>
      <c r="C11" s="45">
        <v>18000</v>
      </c>
      <c r="D11" s="39"/>
      <c r="E11" s="39"/>
    </row>
    <row r="12" spans="1:11" ht="15.75" thickBot="1" x14ac:dyDescent="0.25">
      <c r="A12" s="44" t="s">
        <v>65</v>
      </c>
      <c r="B12" s="41" t="s">
        <v>70</v>
      </c>
      <c r="C12" s="45">
        <v>40000</v>
      </c>
      <c r="D12" s="39"/>
      <c r="E12" s="39"/>
    </row>
    <row r="13" spans="1:11" ht="15.75" thickBot="1" x14ac:dyDescent="0.25">
      <c r="A13" s="44" t="s">
        <v>63</v>
      </c>
      <c r="B13" s="41" t="s">
        <v>71</v>
      </c>
      <c r="C13" s="45">
        <v>66000</v>
      </c>
      <c r="D13" s="39"/>
      <c r="E13" s="39"/>
    </row>
    <row r="14" spans="1:11" ht="15.75" thickBot="1" x14ac:dyDescent="0.25">
      <c r="A14" s="44" t="s">
        <v>63</v>
      </c>
      <c r="B14" s="41" t="s">
        <v>72</v>
      </c>
      <c r="C14" s="45">
        <v>45000</v>
      </c>
      <c r="D14" s="39"/>
      <c r="E14" s="39"/>
    </row>
    <row r="15" spans="1:11" ht="15.75" thickBot="1" x14ac:dyDescent="0.25">
      <c r="A15" s="44" t="s">
        <v>65</v>
      </c>
      <c r="B15" s="41" t="s">
        <v>73</v>
      </c>
      <c r="C15" s="45">
        <v>30655</v>
      </c>
      <c r="D15" s="39"/>
      <c r="E15" s="39"/>
    </row>
    <row r="16" spans="1:11" ht="15.75" thickBot="1" x14ac:dyDescent="0.25">
      <c r="A16" s="44" t="s">
        <v>63</v>
      </c>
      <c r="B16" s="41" t="s">
        <v>74</v>
      </c>
      <c r="C16" s="45">
        <v>29600</v>
      </c>
      <c r="D16" s="39"/>
      <c r="E16" s="39"/>
    </row>
    <row r="17" spans="1:5" x14ac:dyDescent="0.2">
      <c r="A17" s="39"/>
      <c r="B17" s="39"/>
      <c r="C17" s="39"/>
      <c r="D17" s="39"/>
      <c r="E17" s="39"/>
    </row>
    <row r="18" spans="1:5" x14ac:dyDescent="0.2">
      <c r="A18" s="39"/>
      <c r="B18" s="39"/>
      <c r="C18" s="39"/>
      <c r="D18" s="39"/>
      <c r="E18" s="39"/>
    </row>
    <row r="19" spans="1:5" ht="15" x14ac:dyDescent="0.2">
      <c r="A19" s="140" t="s">
        <v>75</v>
      </c>
      <c r="B19" s="140"/>
      <c r="C19" s="140"/>
      <c r="D19" s="140"/>
      <c r="E19" s="140"/>
    </row>
    <row r="20" spans="1:5" ht="15" x14ac:dyDescent="0.2">
      <c r="A20" s="140" t="s">
        <v>76</v>
      </c>
      <c r="B20" s="140"/>
      <c r="C20" s="140"/>
      <c r="D20" s="140"/>
      <c r="E20" s="140"/>
    </row>
    <row r="21" spans="1:5" ht="15" x14ac:dyDescent="0.2">
      <c r="A21" s="140" t="s">
        <v>77</v>
      </c>
      <c r="B21" s="140"/>
      <c r="C21" s="140"/>
      <c r="D21" s="140"/>
      <c r="E21" s="39"/>
    </row>
    <row r="22" spans="1:5" ht="15" x14ac:dyDescent="0.2">
      <c r="A22" s="140" t="s">
        <v>78</v>
      </c>
      <c r="B22" s="140"/>
      <c r="C22" s="140"/>
      <c r="D22" s="39"/>
      <c r="E22" s="39"/>
    </row>
    <row r="23" spans="1:5" ht="15" x14ac:dyDescent="0.2">
      <c r="A23" s="140" t="s">
        <v>79</v>
      </c>
      <c r="B23" s="140"/>
      <c r="C23" s="140"/>
      <c r="D23" s="39"/>
      <c r="E23" s="39"/>
    </row>
    <row r="24" spans="1:5" ht="15" x14ac:dyDescent="0.2">
      <c r="A24" s="140" t="s">
        <v>80</v>
      </c>
      <c r="B24" s="140"/>
      <c r="C24" s="140"/>
      <c r="D24" s="140"/>
      <c r="E24" s="140"/>
    </row>
    <row r="25" spans="1:5" x14ac:dyDescent="0.2">
      <c r="A25" s="141" t="s">
        <v>82</v>
      </c>
      <c r="B25" s="142"/>
      <c r="C25" s="142"/>
      <c r="D25" s="142"/>
      <c r="E25" s="142"/>
    </row>
    <row r="26" spans="1:5" ht="15" x14ac:dyDescent="0.2">
      <c r="A26" s="143" t="s">
        <v>83</v>
      </c>
      <c r="B26" s="143"/>
      <c r="C26" s="143"/>
      <c r="D26" s="143"/>
      <c r="E26" s="143"/>
    </row>
    <row r="27" spans="1:5" x14ac:dyDescent="0.2">
      <c r="A27" s="57" t="s">
        <v>142</v>
      </c>
    </row>
  </sheetData>
  <mergeCells count="9">
    <mergeCell ref="A24:E24"/>
    <mergeCell ref="A25:E25"/>
    <mergeCell ref="A26:E26"/>
    <mergeCell ref="A4:C4"/>
    <mergeCell ref="A19:E19"/>
    <mergeCell ref="A20:E20"/>
    <mergeCell ref="A21:D21"/>
    <mergeCell ref="A22:C22"/>
    <mergeCell ref="A23:C23"/>
  </mergeCells>
  <pageMargins left="0.7" right="0.7" top="0.75" bottom="0.75" header="0.3" footer="0.3"/>
  <pageSetup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Promedio estudiantes</vt:lpstr>
      <vt:lpstr>Básico</vt:lpstr>
      <vt:lpstr>Banco</vt:lpstr>
      <vt:lpstr>Películas</vt:lpstr>
      <vt:lpstr>Deportes</vt:lpstr>
      <vt:lpstr>Control de Notas</vt:lpstr>
      <vt:lpstr>Medicamentos</vt:lpstr>
      <vt:lpstr>Ventas del mes</vt:lpstr>
      <vt:lpstr>Vendedores</vt:lpstr>
      <vt:lpstr>Teatro</vt:lpstr>
      <vt:lpstr>Comisionistas</vt:lpstr>
    </vt:vector>
  </TitlesOfParts>
  <Company>Anime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Alejita</dc:creator>
  <cp:lastModifiedBy>Alejita</cp:lastModifiedBy>
  <cp:lastPrinted>2007-03-14T07:50:35Z</cp:lastPrinted>
  <dcterms:created xsi:type="dcterms:W3CDTF">2007-03-14T07:19:17Z</dcterms:created>
  <dcterms:modified xsi:type="dcterms:W3CDTF">2015-02-26T07:14:52Z</dcterms:modified>
</cp:coreProperties>
</file>